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532" tabRatio="847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'лист1'!$A:$A,'лист1'!$3:$4</definedName>
  </definedNames>
  <calcPr fullCalcOnLoad="1"/>
</workbook>
</file>

<file path=xl/sharedStrings.xml><?xml version="1.0" encoding="utf-8"?>
<sst xmlns="http://schemas.openxmlformats.org/spreadsheetml/2006/main" count="66" uniqueCount="34">
  <si>
    <t>Единица измерения</t>
  </si>
  <si>
    <t>баллов</t>
  </si>
  <si>
    <t>Максимальное количество баллов</t>
  </si>
  <si>
    <t>%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</si>
  <si>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</si>
  <si>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</si>
  <si>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 xml:space="preserve">3. Бюджет для граждан (решение о бюджете) </t>
  </si>
  <si>
    <t>1. Характеристика первоначально утвержденного бюджета</t>
  </si>
  <si>
    <t>Максимальное  количество  баллов</t>
  </si>
  <si>
    <t xml:space="preserve">Группа 1: очень высокий уровень открытости бюджетных данных
(80-100% от максимального количества баллов)
</t>
  </si>
  <si>
    <t xml:space="preserve">Группа 2: высокий уровень открытости бюджетных данных
(60-80% от максимального количества баллов)
</t>
  </si>
  <si>
    <t xml:space="preserve">Группа 3: средний уровень открытости бюджетных данных
(40-60% от максимального количества баллов)
</t>
  </si>
  <si>
    <t xml:space="preserve">Группа 4: низкий уровень открытости бюджетных данных
(20-40% от максимального количества баллов)
</t>
  </si>
  <si>
    <t>-</t>
  </si>
  <si>
    <t>МО "Город Майкоп"</t>
  </si>
  <si>
    <t>МО "Город Адыгейск"</t>
  </si>
  <si>
    <t>МО "Гиагинский район"</t>
  </si>
  <si>
    <t>МО "Кошехабльский район"</t>
  </si>
  <si>
    <t>МО "Тахтамукайский район"</t>
  </si>
  <si>
    <t>МО "Майкопский район"</t>
  </si>
  <si>
    <t>МО "Красногвардейский район"</t>
  </si>
  <si>
    <t>МО "Теучежский район"</t>
  </si>
  <si>
    <t xml:space="preserve">Группа 5: очень низкий уровень открытости бюджетных данных
(0-20% от максимального количества баллов)
</t>
  </si>
  <si>
    <t xml:space="preserve">МО "Шовгеновский район" </t>
  </si>
  <si>
    <t>Итого по I этапу</t>
  </si>
  <si>
    <t>Итого по II этапу</t>
  </si>
  <si>
    <t>4. Годовой отчет об исполнении бюджета</t>
  </si>
  <si>
    <t>5. Публичные сведения о фактических результатах деятельности муниципальных учреждений муниципального образования</t>
  </si>
  <si>
    <t>6. Бюджет для граждан (годовой отчет об исполнении бюджета)</t>
  </si>
  <si>
    <t>Результаты оценки уровня открытости бюджетных данных в муниципальных районах (городских округах) в 2018 году по итогам I-II этапов</t>
  </si>
  <si>
    <t>I этап</t>
  </si>
  <si>
    <t>II этап</t>
  </si>
  <si>
    <t>Итого по I-II этапам</t>
  </si>
  <si>
    <t>% от максимального количества баллов по I-II этапам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</si>
</sst>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/mm/yy;@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center"/>
      <protection/>
    </xf>
    <xf numFmtId="172" fontId="2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/>
    </xf>
    <xf numFmtId="172" fontId="50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2" fontId="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88;&#1072;&#1079;&#1076;&#1077;&#1083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88;&#1072;&#1079;&#1076;&#1077;&#1083;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88;&#1072;&#1079;&#1076;&#1077;&#1083;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52;&#1086;&#1085;&#1080;&#1090;&#1086;&#1088;&#1080;&#1085;&#1075;%202018\&#1084;&#1086;&#1085;&#1080;&#1090;&#1086;&#1088;&#1080;&#1085;&#1075;%201%20&#1101;&#1090;&#1072;&#1087;\&#1088;&#1072;&#1079;&#1076;&#1077;&#1083;%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52;&#1086;&#1085;&#1080;&#1090;&#1086;&#1088;&#1080;&#1085;&#1075;%202018\&#1084;&#1086;&#1085;&#1080;&#1090;&#1086;&#1088;&#1080;&#1085;&#1075;%201%20&#1101;&#1090;&#1072;&#1087;\&#1088;&#1072;&#1079;&#1076;&#1077;&#1083;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52;&#1086;&#1085;&#1080;&#1090;&#1086;&#1088;&#1080;&#1085;&#1075;%202018\&#1084;&#1086;&#1085;&#1080;&#1090;&#1086;&#1088;&#1080;&#1085;&#1075;%201%20&#1101;&#1090;&#1072;&#1087;\&#1088;&#1072;&#1079;&#1076;&#1077;&#1083;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86;&#1090;&#1082;&#1088;&#1099;&#1090;&#1086;&#1089;&#1090;&#1080;%20%20&#1052;&#1056;%20(&#1043;&#1054;)\&#1052;&#1086;&#1085;&#1080;&#1090;&#1086;&#1088;&#1080;&#1085;&#1075;%202018\&#1084;&#1086;&#1085;&#1080;&#1090;&#1086;&#1088;&#1080;&#1085;&#1075;%202%20&#1101;&#1090;&#1072;&#1087;\&#1087;&#1086;&#1089;&#1083;&#1077;%20&#1089;&#1086;&#1075;&#1083;&#1072;&#1089;&#1086;&#1074;&#1072;&#1085;&#1080;&#1103;\&#1088;&#1072;&#1079;&#1076;&#1077;&#1083;%2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86;&#1090;&#1082;&#1088;&#1099;&#1090;&#1086;&#1089;&#1090;&#1080;%20%20&#1052;&#1056;%20(&#1043;&#1054;)\&#1052;&#1086;&#1085;&#1080;&#1090;&#1086;&#1088;&#1080;&#1085;&#1075;%202018\&#1084;&#1086;&#1085;&#1080;&#1090;&#1086;&#1088;&#1080;&#1085;&#1075;%202%20&#1101;&#1090;&#1072;&#1087;\&#1087;&#1086;&#1089;&#1083;&#1077;%20&#1089;&#1086;&#1075;&#1083;&#1072;&#1089;&#1086;&#1074;&#1072;&#1085;&#1080;&#1103;\&#1088;&#1072;&#1079;&#1076;&#1077;&#1083;%2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86;&#1090;&#1082;&#1088;&#1099;&#1090;&#1086;&#1089;&#1090;&#1080;%20%20&#1052;&#1056;%20(&#1043;&#1054;)\&#1052;&#1086;&#1085;&#1080;&#1090;&#1086;&#1088;&#1080;&#1085;&#1075;%202018\&#1084;&#1086;&#1085;&#1080;&#1090;&#1086;&#1088;&#1080;&#1085;&#1075;%202%20&#1101;&#1090;&#1072;&#1087;\&#1087;&#1086;&#1089;&#1083;&#1077;%20&#1089;&#1086;&#1075;&#1083;&#1072;&#1089;&#1086;&#1074;&#1072;&#1085;&#1080;&#1103;\&#1088;&#1072;&#1079;&#1076;&#1077;&#1083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2)"/>
    </sheetNames>
    <sheetDataSet>
      <sheetData sheetId="0">
        <row r="6">
          <cell r="D6">
            <v>10</v>
          </cell>
        </row>
        <row r="7">
          <cell r="D7">
            <v>10</v>
          </cell>
        </row>
        <row r="8">
          <cell r="D8">
            <v>10</v>
          </cell>
        </row>
        <row r="9">
          <cell r="D9">
            <v>10</v>
          </cell>
        </row>
        <row r="11">
          <cell r="D11">
            <v>10</v>
          </cell>
        </row>
        <row r="12">
          <cell r="D12">
            <v>10</v>
          </cell>
        </row>
        <row r="13">
          <cell r="D13">
            <v>10</v>
          </cell>
        </row>
        <row r="14">
          <cell r="D14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3)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</sheetNames>
    <sheetDataSet>
      <sheetData sheetId="0">
        <row r="5">
          <cell r="B5">
            <v>19</v>
          </cell>
        </row>
        <row r="6">
          <cell r="B6">
            <v>19</v>
          </cell>
        </row>
        <row r="7">
          <cell r="B7">
            <v>13</v>
          </cell>
        </row>
        <row r="8">
          <cell r="B8">
            <v>19</v>
          </cell>
        </row>
        <row r="10">
          <cell r="B10">
            <v>19</v>
          </cell>
        </row>
        <row r="11">
          <cell r="B11">
            <v>13</v>
          </cell>
        </row>
        <row r="12">
          <cell r="B12">
            <v>13</v>
          </cell>
        </row>
        <row r="13">
          <cell r="B13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.1"/>
      <sheetName val="1.2"/>
      <sheetName val="1.3"/>
      <sheetName val="1.4"/>
    </sheetNames>
    <sheetDataSet>
      <sheetData sheetId="0">
        <row r="5">
          <cell r="C5">
            <v>10</v>
          </cell>
        </row>
        <row r="6">
          <cell r="C6">
            <v>10</v>
          </cell>
        </row>
        <row r="7">
          <cell r="C7">
            <v>8</v>
          </cell>
        </row>
        <row r="8">
          <cell r="C8">
            <v>10</v>
          </cell>
        </row>
        <row r="10">
          <cell r="C10">
            <v>10</v>
          </cell>
        </row>
        <row r="11">
          <cell r="C11">
            <v>8</v>
          </cell>
        </row>
        <row r="12">
          <cell r="C12">
            <v>8</v>
          </cell>
        </row>
        <row r="13">
          <cell r="C13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.1"/>
      <sheetName val="1.2"/>
      <sheetName val="1.3"/>
      <sheetName val="1.4"/>
    </sheetNames>
    <sheetDataSet>
      <sheetData sheetId="0">
        <row r="9">
          <cell r="C9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2)"/>
    </sheetNames>
    <sheetDataSet>
      <sheetData sheetId="0">
        <row r="10">
          <cell r="C10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3)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</sheetNames>
    <sheetDataSet>
      <sheetData sheetId="0">
        <row r="9">
          <cell r="B9">
            <v>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</sheetNames>
    <sheetDataSet>
      <sheetData sheetId="0">
        <row r="6">
          <cell r="D6">
            <v>24</v>
          </cell>
        </row>
        <row r="7">
          <cell r="D7">
            <v>24</v>
          </cell>
        </row>
        <row r="8">
          <cell r="D8">
            <v>13</v>
          </cell>
        </row>
        <row r="9">
          <cell r="D9">
            <v>24</v>
          </cell>
        </row>
        <row r="10">
          <cell r="D10">
            <v>0</v>
          </cell>
        </row>
        <row r="11">
          <cell r="D11">
            <v>21</v>
          </cell>
        </row>
        <row r="12">
          <cell r="D12">
            <v>14</v>
          </cell>
        </row>
        <row r="13">
          <cell r="D13">
            <v>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5)"/>
    </sheetNames>
    <sheetDataSet>
      <sheetData sheetId="0">
        <row r="7">
          <cell r="D7">
            <v>10</v>
          </cell>
        </row>
        <row r="8">
          <cell r="D8">
            <v>10</v>
          </cell>
        </row>
        <row r="9">
          <cell r="D9">
            <v>10</v>
          </cell>
        </row>
        <row r="10">
          <cell r="D10">
            <v>10</v>
          </cell>
        </row>
        <row r="11">
          <cell r="D11">
            <v>10</v>
          </cell>
        </row>
        <row r="12">
          <cell r="D12">
            <v>10</v>
          </cell>
        </row>
        <row r="13">
          <cell r="D13">
            <v>10</v>
          </cell>
        </row>
        <row r="14">
          <cell r="D14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6)"/>
      <sheetName val="6.1"/>
      <sheetName val="6.2"/>
      <sheetName val="6.3"/>
      <sheetName val="6.4"/>
      <sheetName val="6.5"/>
      <sheetName val="6.7"/>
      <sheetName val="6.6"/>
      <sheetName val="6.8"/>
      <sheetName val="6.9"/>
      <sheetName val="6.10"/>
      <sheetName val="6.11"/>
    </sheetNames>
    <sheetDataSet>
      <sheetData sheetId="0">
        <row r="5">
          <cell r="B5">
            <v>19</v>
          </cell>
        </row>
        <row r="6">
          <cell r="B6">
            <v>19</v>
          </cell>
        </row>
        <row r="7">
          <cell r="B7">
            <v>19</v>
          </cell>
        </row>
        <row r="8">
          <cell r="B8">
            <v>17</v>
          </cell>
        </row>
        <row r="9">
          <cell r="B9">
            <v>0</v>
          </cell>
        </row>
        <row r="10">
          <cell r="B10">
            <v>19</v>
          </cell>
        </row>
        <row r="11">
          <cell r="B1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84" zoomScaleNormal="84" zoomScalePageLayoutView="80" workbookViewId="0" topLeftCell="A1">
      <pane ySplit="4" topLeftCell="A14" activePane="bottomLeft" state="frozen"/>
      <selection pane="topLeft" activeCell="A1" sqref="A1"/>
      <selection pane="bottomLeft" activeCell="M18" sqref="M18"/>
    </sheetView>
  </sheetViews>
  <sheetFormatPr defaultColWidth="9.140625" defaultRowHeight="15"/>
  <cols>
    <col min="1" max="1" width="31.00390625" style="2" customWidth="1"/>
    <col min="2" max="2" width="16.140625" style="2" customWidth="1"/>
    <col min="3" max="3" width="12.7109375" style="2" customWidth="1"/>
    <col min="4" max="4" width="14.28125" style="2" customWidth="1"/>
    <col min="5" max="5" width="12.00390625" style="2" customWidth="1"/>
    <col min="6" max="6" width="18.7109375" style="2" customWidth="1"/>
    <col min="7" max="7" width="18.8515625" style="2" customWidth="1"/>
    <col min="8" max="8" width="14.28125" style="2" customWidth="1"/>
    <col min="9" max="9" width="12.140625" style="2" customWidth="1"/>
    <col min="10" max="10" width="13.8515625" style="2" customWidth="1"/>
    <col min="11" max="11" width="16.00390625" style="2" customWidth="1"/>
    <col min="12" max="12" width="16.7109375" style="2" customWidth="1"/>
    <col min="13" max="16384" width="9.140625" style="2" customWidth="1"/>
  </cols>
  <sheetData>
    <row r="1" spans="1:12" ht="46.5" customHeight="1">
      <c r="A1" s="45" t="s">
        <v>29</v>
      </c>
      <c r="B1" s="45"/>
      <c r="C1" s="45"/>
      <c r="D1" s="45"/>
      <c r="E1" s="45"/>
      <c r="F1" s="45"/>
      <c r="G1" s="45"/>
      <c r="H1" s="45"/>
      <c r="I1" s="46"/>
      <c r="J1" s="46"/>
      <c r="K1" s="46"/>
      <c r="L1" s="46"/>
    </row>
    <row r="2" spans="1:12" ht="46.5" customHeight="1">
      <c r="A2" s="34" t="s">
        <v>4</v>
      </c>
      <c r="B2" s="34" t="s">
        <v>33</v>
      </c>
      <c r="C2" s="34" t="s">
        <v>8</v>
      </c>
      <c r="D2" s="34" t="s">
        <v>32</v>
      </c>
      <c r="E2" s="47" t="s">
        <v>30</v>
      </c>
      <c r="F2" s="47"/>
      <c r="G2" s="47"/>
      <c r="H2" s="47"/>
      <c r="I2" s="47" t="s">
        <v>31</v>
      </c>
      <c r="J2" s="47"/>
      <c r="K2" s="47"/>
      <c r="L2" s="47"/>
    </row>
    <row r="3" spans="1:12" ht="183" customHeight="1">
      <c r="A3" s="35"/>
      <c r="B3" s="35"/>
      <c r="C3" s="35"/>
      <c r="D3" s="35"/>
      <c r="E3" s="22" t="s">
        <v>24</v>
      </c>
      <c r="F3" s="23" t="s">
        <v>7</v>
      </c>
      <c r="G3" s="24" t="s">
        <v>5</v>
      </c>
      <c r="H3" s="24" t="s">
        <v>6</v>
      </c>
      <c r="I3" s="22" t="s">
        <v>25</v>
      </c>
      <c r="J3" s="23" t="s">
        <v>26</v>
      </c>
      <c r="K3" s="24" t="s">
        <v>27</v>
      </c>
      <c r="L3" s="24" t="s">
        <v>28</v>
      </c>
    </row>
    <row r="4" spans="1:12" ht="15.75" customHeight="1">
      <c r="A4" s="21" t="s">
        <v>0</v>
      </c>
      <c r="B4" s="21" t="s">
        <v>3</v>
      </c>
      <c r="C4" s="21" t="s">
        <v>1</v>
      </c>
      <c r="D4" s="25" t="s">
        <v>1</v>
      </c>
      <c r="E4" s="25" t="s">
        <v>1</v>
      </c>
      <c r="F4" s="25" t="s">
        <v>1</v>
      </c>
      <c r="G4" s="26" t="s">
        <v>1</v>
      </c>
      <c r="H4" s="26" t="s">
        <v>1</v>
      </c>
      <c r="I4" s="27" t="s">
        <v>1</v>
      </c>
      <c r="J4" s="28" t="s">
        <v>1</v>
      </c>
      <c r="K4" s="29" t="s">
        <v>1</v>
      </c>
      <c r="L4" s="29" t="s">
        <v>1</v>
      </c>
    </row>
    <row r="5" spans="1:12" s="3" customFormat="1" ht="32.25" customHeight="1">
      <c r="A5" s="21" t="s">
        <v>2</v>
      </c>
      <c r="B5" s="4"/>
      <c r="C5" s="5"/>
      <c r="D5" s="5">
        <f>E5+I5</f>
        <v>92</v>
      </c>
      <c r="E5" s="30">
        <f>F5+G5+H5</f>
        <v>39</v>
      </c>
      <c r="F5" s="31">
        <v>10</v>
      </c>
      <c r="G5" s="32">
        <v>10</v>
      </c>
      <c r="H5" s="32">
        <v>19</v>
      </c>
      <c r="I5" s="33">
        <f>J5+K5+L5</f>
        <v>53</v>
      </c>
      <c r="J5" s="31">
        <v>24</v>
      </c>
      <c r="K5" s="32">
        <v>10</v>
      </c>
      <c r="L5" s="32">
        <v>19</v>
      </c>
    </row>
    <row r="6" spans="1:12" s="3" customFormat="1" ht="36" customHeight="1">
      <c r="A6" s="36" t="s">
        <v>9</v>
      </c>
      <c r="B6" s="37"/>
      <c r="C6" s="37"/>
      <c r="D6" s="37"/>
      <c r="E6" s="37"/>
      <c r="F6" s="37"/>
      <c r="G6" s="37"/>
      <c r="H6" s="37"/>
      <c r="I6" s="38"/>
      <c r="J6" s="38"/>
      <c r="K6" s="38"/>
      <c r="L6" s="38"/>
    </row>
    <row r="7" spans="1:12" ht="15.75" customHeight="1">
      <c r="A7" s="6" t="s">
        <v>15</v>
      </c>
      <c r="B7" s="7">
        <f>D7/C7*100</f>
        <v>100</v>
      </c>
      <c r="C7" s="8">
        <v>92</v>
      </c>
      <c r="D7" s="13">
        <f>E7+I7</f>
        <v>92</v>
      </c>
      <c r="E7" s="9">
        <f>F7+G7+H7</f>
        <v>39</v>
      </c>
      <c r="F7" s="9">
        <f>'[3]СВОД'!$C$6</f>
        <v>10</v>
      </c>
      <c r="G7" s="10">
        <f>'[1]Рейтинг (Раздел 2)'!$D$7</f>
        <v>10</v>
      </c>
      <c r="H7" s="10">
        <f>'[2]Рейтинг (раздел 3)'!$B$6</f>
        <v>19</v>
      </c>
      <c r="I7" s="14">
        <f>J7+K7+L7</f>
        <v>53</v>
      </c>
      <c r="J7" s="14">
        <f>'[7]СВОД'!$D$7</f>
        <v>24</v>
      </c>
      <c r="K7" s="15">
        <f>'[8]Рейтинг (Раздел 5)'!$D$8</f>
        <v>10</v>
      </c>
      <c r="L7" s="16">
        <f>'[9]Рейтинг (раздел 6)'!$B$6</f>
        <v>19</v>
      </c>
    </row>
    <row r="8" spans="1:12" ht="15.75" customHeight="1">
      <c r="A8" s="6" t="s">
        <v>14</v>
      </c>
      <c r="B8" s="7">
        <f>D8/C8*100</f>
        <v>100</v>
      </c>
      <c r="C8" s="8">
        <v>92</v>
      </c>
      <c r="D8" s="13">
        <f>E8+I8</f>
        <v>92</v>
      </c>
      <c r="E8" s="9">
        <f>F8+G8+H8</f>
        <v>39</v>
      </c>
      <c r="F8" s="9">
        <f>'[3]СВОД'!$C$5</f>
        <v>10</v>
      </c>
      <c r="G8" s="10">
        <f>'[1]Рейтинг (Раздел 2)'!$D$6</f>
        <v>10</v>
      </c>
      <c r="H8" s="10">
        <f>'[2]Рейтинг (раздел 3)'!$B$5</f>
        <v>19</v>
      </c>
      <c r="I8" s="14">
        <f>J8+K8+L8</f>
        <v>53</v>
      </c>
      <c r="J8" s="14">
        <f>'[7]СВОД'!$D$6</f>
        <v>24</v>
      </c>
      <c r="K8" s="15">
        <f>'[8]Рейтинг (Раздел 5)'!$D$7</f>
        <v>10</v>
      </c>
      <c r="L8" s="16">
        <f>'[9]Рейтинг (раздел 6)'!$B$5</f>
        <v>19</v>
      </c>
    </row>
    <row r="9" spans="1:12" ht="15.75" customHeight="1">
      <c r="A9" s="6" t="s">
        <v>16</v>
      </c>
      <c r="B9" s="7">
        <f>D9/C9*100</f>
        <v>97.82608695652173</v>
      </c>
      <c r="C9" s="8">
        <v>92</v>
      </c>
      <c r="D9" s="13">
        <f>E9+I9</f>
        <v>90</v>
      </c>
      <c r="E9" s="9">
        <f>F9+G9+H9</f>
        <v>39</v>
      </c>
      <c r="F9" s="9">
        <f>'[3]СВОД'!$C$8</f>
        <v>10</v>
      </c>
      <c r="G9" s="10">
        <f>'[1]Рейтинг (Раздел 2)'!$D$9</f>
        <v>10</v>
      </c>
      <c r="H9" s="10">
        <f>'[2]Рейтинг (раздел 3)'!$B$8</f>
        <v>19</v>
      </c>
      <c r="I9" s="20">
        <f>J9+K9+L9</f>
        <v>51</v>
      </c>
      <c r="J9" s="14">
        <f>'[7]СВОД'!$D$9</f>
        <v>24</v>
      </c>
      <c r="K9" s="15">
        <f>'[8]Рейтинг (Раздел 5)'!$D$10</f>
        <v>10</v>
      </c>
      <c r="L9" s="16">
        <f>'[9]Рейтинг (раздел 6)'!$B$8</f>
        <v>17</v>
      </c>
    </row>
    <row r="10" spans="1:12" ht="15.75" customHeight="1">
      <c r="A10" s="6" t="s">
        <v>17</v>
      </c>
      <c r="B10" s="7">
        <f>D10/C10*100</f>
        <v>96.73913043478261</v>
      </c>
      <c r="C10" s="8">
        <v>92</v>
      </c>
      <c r="D10" s="13">
        <f>E10+I10</f>
        <v>89</v>
      </c>
      <c r="E10" s="9">
        <f>F10+G10+H10</f>
        <v>39</v>
      </c>
      <c r="F10" s="9">
        <f>'[3]СВОД'!$C$10</f>
        <v>10</v>
      </c>
      <c r="G10" s="10">
        <f>'[1]Рейтинг (Раздел 2)'!$D$11</f>
        <v>10</v>
      </c>
      <c r="H10" s="10">
        <f>'[2]Рейтинг (раздел 3)'!$B$10</f>
        <v>19</v>
      </c>
      <c r="I10" s="20">
        <f>J10+K10+L10</f>
        <v>50</v>
      </c>
      <c r="J10" s="14">
        <f>'[7]СВОД'!$D$11</f>
        <v>21</v>
      </c>
      <c r="K10" s="15">
        <f>'[8]Рейтинг (Раздел 5)'!$D$12</f>
        <v>10</v>
      </c>
      <c r="L10" s="16">
        <f>'[9]Рейтинг (раздел 6)'!$B$10</f>
        <v>19</v>
      </c>
    </row>
    <row r="11" spans="1:12" ht="15.75" customHeight="1">
      <c r="A11" s="6" t="s">
        <v>20</v>
      </c>
      <c r="B11" s="7">
        <f>D11/C11*100</f>
        <v>80.43478260869566</v>
      </c>
      <c r="C11" s="8">
        <v>92</v>
      </c>
      <c r="D11" s="13">
        <f>E11+I11</f>
        <v>74</v>
      </c>
      <c r="E11" s="9">
        <f>F11+G11+H11</f>
        <v>31</v>
      </c>
      <c r="F11" s="9">
        <f>'[3]СВОД'!$C$11</f>
        <v>8</v>
      </c>
      <c r="G11" s="10">
        <f>'[1]Рейтинг (Раздел 2)'!$D$12</f>
        <v>10</v>
      </c>
      <c r="H11" s="10">
        <f>'[2]Рейтинг (раздел 3)'!$B$11</f>
        <v>13</v>
      </c>
      <c r="I11" s="14">
        <f>J11+K11+L11</f>
        <v>43</v>
      </c>
      <c r="J11" s="14">
        <f>'[7]СВОД'!$D$12</f>
        <v>14</v>
      </c>
      <c r="K11" s="15">
        <f>'[8]Рейтинг (Раздел 5)'!$D$13</f>
        <v>10</v>
      </c>
      <c r="L11" s="16">
        <f>'[9]Рейтинг (раздел 6)'!$B$11</f>
        <v>19</v>
      </c>
    </row>
    <row r="12" spans="1:12" ht="36" customHeight="1">
      <c r="A12" s="39" t="s">
        <v>10</v>
      </c>
      <c r="B12" s="40"/>
      <c r="C12" s="40"/>
      <c r="D12" s="40"/>
      <c r="E12" s="40"/>
      <c r="F12" s="40"/>
      <c r="G12" s="40"/>
      <c r="H12" s="40"/>
      <c r="I12" s="41"/>
      <c r="J12" s="41"/>
      <c r="K12" s="41"/>
      <c r="L12" s="41"/>
    </row>
    <row r="13" spans="1:12" ht="15.75" customHeight="1">
      <c r="A13" s="6" t="s">
        <v>19</v>
      </c>
      <c r="B13" s="11">
        <f>D13/92*100</f>
        <v>79.34782608695652</v>
      </c>
      <c r="C13" s="8">
        <v>92</v>
      </c>
      <c r="D13" s="13">
        <f>E13+I13</f>
        <v>73</v>
      </c>
      <c r="E13" s="9">
        <f>F13+G13+H13</f>
        <v>31</v>
      </c>
      <c r="F13" s="9">
        <f>'[3]СВОД'!$C$7</f>
        <v>8</v>
      </c>
      <c r="G13" s="10">
        <f>'[1]Рейтинг (Раздел 2)'!$D$8</f>
        <v>10</v>
      </c>
      <c r="H13" s="10">
        <f>'[2]Рейтинг (раздел 3)'!$B$7</f>
        <v>13</v>
      </c>
      <c r="I13" s="14">
        <f>J13+K13+L13</f>
        <v>42</v>
      </c>
      <c r="J13" s="14">
        <f>'[7]СВОД'!$D$8</f>
        <v>13</v>
      </c>
      <c r="K13" s="15">
        <f>'[8]Рейтинг (Раздел 5)'!$D$9</f>
        <v>10</v>
      </c>
      <c r="L13" s="16">
        <f>'[9]Рейтинг (раздел 6)'!$B$7</f>
        <v>19</v>
      </c>
    </row>
    <row r="14" spans="1:12" ht="15.75" customHeight="1">
      <c r="A14" s="6" t="s">
        <v>21</v>
      </c>
      <c r="B14" s="11">
        <f>D14/92*100</f>
        <v>71.73913043478261</v>
      </c>
      <c r="C14" s="8">
        <v>92</v>
      </c>
      <c r="D14" s="13">
        <f>E14+I14</f>
        <v>66</v>
      </c>
      <c r="E14" s="9">
        <f>F14+G14+H14</f>
        <v>31</v>
      </c>
      <c r="F14" s="9">
        <f>'[3]СВОД'!$C$12</f>
        <v>8</v>
      </c>
      <c r="G14" s="10">
        <f>'[1]Рейтинг (Раздел 2)'!$D$13</f>
        <v>10</v>
      </c>
      <c r="H14" s="10">
        <f>'[2]Рейтинг (раздел 3)'!$B$12</f>
        <v>13</v>
      </c>
      <c r="I14" s="14">
        <f>J14+K14+L14</f>
        <v>35</v>
      </c>
      <c r="J14" s="14">
        <f>'[7]СВОД'!$D$13</f>
        <v>8</v>
      </c>
      <c r="K14" s="15">
        <f>'[8]Рейтинг (Раздел 5)'!$D$14</f>
        <v>10</v>
      </c>
      <c r="L14" s="16">
        <v>17</v>
      </c>
    </row>
    <row r="15" spans="1:12" ht="15.75" customHeight="1">
      <c r="A15" s="6" t="s">
        <v>18</v>
      </c>
      <c r="B15" s="11">
        <f>D15/92*100</f>
        <v>69.56521739130434</v>
      </c>
      <c r="C15" s="8">
        <v>92</v>
      </c>
      <c r="D15" s="13">
        <f>E15+I15</f>
        <v>64</v>
      </c>
      <c r="E15" s="9">
        <f>F15+G15+H15</f>
        <v>34</v>
      </c>
      <c r="F15" s="9">
        <f>'[3]СВОД'!$C$13</f>
        <v>8</v>
      </c>
      <c r="G15" s="10">
        <f>'[1]Рейтинг (Раздел 2)'!$D$14</f>
        <v>10</v>
      </c>
      <c r="H15" s="10">
        <f>'[2]Рейтинг (раздел 3)'!$B$13</f>
        <v>16</v>
      </c>
      <c r="I15" s="20">
        <f>J15+K15+L15</f>
        <v>30</v>
      </c>
      <c r="J15" s="17">
        <v>1</v>
      </c>
      <c r="K15" s="17">
        <v>10</v>
      </c>
      <c r="L15" s="17">
        <v>19</v>
      </c>
    </row>
    <row r="16" spans="1:12" ht="36" customHeight="1">
      <c r="A16" s="39" t="s">
        <v>11</v>
      </c>
      <c r="B16" s="40"/>
      <c r="C16" s="40"/>
      <c r="D16" s="40"/>
      <c r="E16" s="40"/>
      <c r="F16" s="40"/>
      <c r="G16" s="40"/>
      <c r="H16" s="40"/>
      <c r="I16" s="41"/>
      <c r="J16" s="41"/>
      <c r="K16" s="41"/>
      <c r="L16" s="41"/>
    </row>
    <row r="17" spans="1:12" s="1" customFormat="1" ht="15" customHeight="1">
      <c r="A17" s="6" t="s">
        <v>23</v>
      </c>
      <c r="B17" s="7">
        <f>D17/C17*100</f>
        <v>41.30434782608695</v>
      </c>
      <c r="C17" s="8">
        <v>92</v>
      </c>
      <c r="D17" s="13">
        <f>E17+I17</f>
        <v>38</v>
      </c>
      <c r="E17" s="9">
        <f>F17+G17+H17</f>
        <v>28</v>
      </c>
      <c r="F17" s="9">
        <f>'[4]СВОД'!$C$9</f>
        <v>10</v>
      </c>
      <c r="G17" s="10">
        <f>'[5]Рейтинг (Раздел 2)'!$C$10</f>
        <v>10</v>
      </c>
      <c r="H17" s="10">
        <f>'[6]Рейтинг (раздел 3)'!$B$9</f>
        <v>8</v>
      </c>
      <c r="I17" s="20">
        <f>J17+K17+L17</f>
        <v>10</v>
      </c>
      <c r="J17" s="14">
        <f>'[7]СВОД'!$D$10</f>
        <v>0</v>
      </c>
      <c r="K17" s="15">
        <f>'[8]Рейтинг (Раздел 5)'!$D$11</f>
        <v>10</v>
      </c>
      <c r="L17" s="16">
        <f>'[9]Рейтинг (раздел 6)'!$B$9</f>
        <v>0</v>
      </c>
    </row>
    <row r="18" spans="1:12" ht="36" customHeight="1">
      <c r="A18" s="42" t="s">
        <v>12</v>
      </c>
      <c r="B18" s="40"/>
      <c r="C18" s="40"/>
      <c r="D18" s="40"/>
      <c r="E18" s="40"/>
      <c r="F18" s="40"/>
      <c r="G18" s="40"/>
      <c r="H18" s="40"/>
      <c r="I18" s="41"/>
      <c r="J18" s="41"/>
      <c r="K18" s="41"/>
      <c r="L18" s="41"/>
    </row>
    <row r="19" spans="1:12" ht="15">
      <c r="A19" s="11" t="s">
        <v>13</v>
      </c>
      <c r="B19" s="18" t="s">
        <v>13</v>
      </c>
      <c r="C19" s="11" t="s">
        <v>13</v>
      </c>
      <c r="D19" s="11" t="s">
        <v>13</v>
      </c>
      <c r="E19" s="18" t="s">
        <v>13</v>
      </c>
      <c r="F19" s="12" t="s">
        <v>13</v>
      </c>
      <c r="G19" s="18" t="s">
        <v>13</v>
      </c>
      <c r="H19" s="12" t="s">
        <v>13</v>
      </c>
      <c r="I19" s="18" t="s">
        <v>13</v>
      </c>
      <c r="J19" s="12" t="s">
        <v>13</v>
      </c>
      <c r="K19" s="18" t="s">
        <v>13</v>
      </c>
      <c r="L19" s="12" t="s">
        <v>13</v>
      </c>
    </row>
    <row r="20" spans="1:12" ht="30" customHeight="1">
      <c r="A20" s="43" t="s">
        <v>22</v>
      </c>
      <c r="B20" s="44"/>
      <c r="C20" s="44"/>
      <c r="D20" s="44"/>
      <c r="E20" s="44"/>
      <c r="F20" s="44"/>
      <c r="G20" s="44"/>
      <c r="H20" s="44"/>
      <c r="I20" s="41"/>
      <c r="J20" s="41"/>
      <c r="K20" s="41"/>
      <c r="L20" s="41"/>
    </row>
    <row r="21" spans="1:12" ht="15">
      <c r="A21" s="12" t="s">
        <v>13</v>
      </c>
      <c r="B21" s="18" t="s">
        <v>13</v>
      </c>
      <c r="C21" s="11" t="s">
        <v>13</v>
      </c>
      <c r="D21" s="11" t="s">
        <v>13</v>
      </c>
      <c r="E21" s="18" t="s">
        <v>13</v>
      </c>
      <c r="F21" s="12" t="s">
        <v>13</v>
      </c>
      <c r="G21" s="18" t="s">
        <v>13</v>
      </c>
      <c r="H21" s="12" t="s">
        <v>13</v>
      </c>
      <c r="I21" s="18" t="s">
        <v>13</v>
      </c>
      <c r="J21" s="12" t="s">
        <v>13</v>
      </c>
      <c r="K21" s="18" t="s">
        <v>13</v>
      </c>
      <c r="L21" s="12" t="s">
        <v>13</v>
      </c>
    </row>
    <row r="22" spans="1:12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</sheetData>
  <sheetProtection/>
  <mergeCells count="12">
    <mergeCell ref="A20:L20"/>
    <mergeCell ref="A1:L1"/>
    <mergeCell ref="I2:L2"/>
    <mergeCell ref="E2:H2"/>
    <mergeCell ref="B2:B3"/>
    <mergeCell ref="C2:C3"/>
    <mergeCell ref="D2:D3"/>
    <mergeCell ref="A2:A3"/>
    <mergeCell ref="A6:L6"/>
    <mergeCell ref="A12:L12"/>
    <mergeCell ref="A16:L16"/>
    <mergeCell ref="A18:L18"/>
  </mergeCells>
  <printOptions/>
  <pageMargins left="0.41" right="0.4" top="0.5905511811023623" bottom="0.7874015748031497" header="0.4330708661417323" footer="0.4330708661417323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Фатима Бешукова</cp:lastModifiedBy>
  <cp:lastPrinted>2018-08-23T06:28:01Z</cp:lastPrinted>
  <dcterms:created xsi:type="dcterms:W3CDTF">2015-12-18T16:44:35Z</dcterms:created>
  <dcterms:modified xsi:type="dcterms:W3CDTF">2018-08-23T08:12:57Z</dcterms:modified>
  <cp:category/>
  <cp:version/>
  <cp:contentType/>
  <cp:contentStatus/>
</cp:coreProperties>
</file>