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полуг 22" sheetId="5" r:id="rId1"/>
  </sheets>
  <calcPr calcId="125725"/>
</workbook>
</file>

<file path=xl/calcChain.xml><?xml version="1.0" encoding="utf-8"?>
<calcChain xmlns="http://schemas.openxmlformats.org/spreadsheetml/2006/main">
  <c r="K60" i="5"/>
  <c r="I60"/>
  <c r="K39"/>
  <c r="I39"/>
  <c r="K28"/>
  <c r="I28"/>
  <c r="K12"/>
  <c r="I12"/>
  <c r="K10" l="1"/>
  <c r="D51"/>
  <c r="F39"/>
  <c r="D39"/>
  <c r="F11"/>
  <c r="D11"/>
  <c r="L39"/>
  <c r="G39"/>
  <c r="K11"/>
  <c r="I11"/>
  <c r="F60"/>
  <c r="D60"/>
  <c r="F12"/>
  <c r="D12"/>
  <c r="K9" l="1"/>
  <c r="L10"/>
  <c r="L9" s="1"/>
  <c r="G10"/>
  <c r="G9" s="1"/>
  <c r="F28" l="1"/>
  <c r="F10" s="1"/>
  <c r="F9" s="1"/>
  <c r="D28"/>
  <c r="I10" l="1"/>
  <c r="I9" s="1"/>
  <c r="D10" l="1"/>
  <c r="D9" s="1"/>
</calcChain>
</file>

<file path=xl/sharedStrings.xml><?xml version="1.0" encoding="utf-8"?>
<sst xmlns="http://schemas.openxmlformats.org/spreadsheetml/2006/main" count="216" uniqueCount="122">
  <si>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</si>
  <si>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</si>
  <si>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</si>
  <si>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</si>
  <si>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</si>
  <si>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</si>
  <si>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</si>
  <si>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</si>
  <si>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</si>
  <si>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</si>
  <si>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</si>
  <si>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</si>
  <si>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</si>
  <si>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</si>
  <si>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</si>
  <si>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</si>
  <si>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</si>
  <si>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</si>
  <si>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</si>
  <si>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</si>
  <si>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</si>
  <si>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</si>
  <si>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</si>
  <si>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</si>
  <si>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</si>
  <si>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</si>
  <si>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</si>
  <si>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</si>
  <si>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</si>
  <si>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</si>
  <si>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</si>
  <si>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</si>
  <si>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</si>
  <si>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</si>
  <si>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</si>
  <si>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</si>
  <si>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</si>
  <si>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</si>
  <si>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</si>
  <si>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</si>
  <si>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</si>
  <si>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</si>
  <si>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</si>
  <si>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</si>
  <si>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</si>
  <si>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</si>
  <si>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</si>
  <si>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</si>
  <si>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</si>
  <si>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</si>
  <si>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</si>
  <si>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</si>
  <si>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</si>
  <si>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</si>
  <si>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</si>
  <si>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</si>
  <si>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</si>
  <si>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</si>
  <si>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</si>
  <si>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</si>
  <si>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</si>
  <si>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</si>
  <si>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</si>
  <si>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</si>
  <si>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</si>
  <si>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</si>
  <si>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</si>
  <si>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</si>
  <si>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</si>
  <si>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</si>
  <si>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</si>
  <si>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</si>
  <si>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</si>
  <si>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</si>
  <si>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</si>
  <si>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 xml:space="preserve">                                                   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</si>
  <si>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</si>
  <si>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Государственная программа Республики Адыгея  "Управление государственными финансами"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</si>
  <si>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</si>
  <si>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</si>
  <si>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</si>
  <si>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</si>
  <si>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</si>
  <si>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</si>
  <si>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</si>
  <si>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</si>
  <si>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</si>
  <si>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</si>
  <si>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</si>
  <si>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</si>
  <si>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</si>
  <si>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</si>
  <si>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Срок исполнения</t>
  </si>
  <si>
    <t>2020-2024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</si>
  <si>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</si>
  <si>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>в течение 2022 года</t>
  </si>
  <si>
    <t>до 1 августа 2022 года</t>
  </si>
  <si>
    <t>4 квартал 2022 года</t>
  </si>
  <si>
    <t xml:space="preserve">Предусмотрено по программе в разрезе источников финансирования  на 2022 год 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</si>
  <si>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2021 год,  результаты опубликованы  на официальном сайте Министерства финансов Республики Адыгея www.minfin01-maykop.ru                                          </t>
  </si>
  <si>
    <t>Оценка основных параметров республиканского бюджета Республики Адыгея и консолидированного бюджета Республики Адыгея позволяющая обеспечить необходимый уровень сбалансированности бюджетов и достижение целей, направленных на социально-экономическое развитие Республики Адыгея, в соответствии с распоряжением КМ РА от 15.02.2018 № 28-р "Об утверждении Бюджетного прогноза РА на долгосрочный период до 2030 года"</t>
  </si>
  <si>
    <t>Отчет о ходе реализации государственной программы Республики Адыгея "Управление государственными финансами"  за  9 месяцев  2022 года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</si>
  <si>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долгу.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</si>
  <si>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ежемесячно.</t>
  </si>
  <si>
    <t>Осуществлялось перечисление субсидий на частичную компенсацию расходов на повышение оплаты труда работников бюджетной сферы.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</si>
  <si>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2021 год, результаты  опубликованы на официальном сайте Министерства финансов Республики Адыгея www.minfin01-maykop.ru, а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октября 2022 года, результаты  опубликованы на официальном сайте Министерства финансов Республики Адыгея www.minfin01-maykop.ru                                      </t>
  </si>
  <si>
    <t>"О внесении изменений в Закон Республики Адыгея "О республиканском бюджете Республики Адыгея на 2022 год и на плановый период 2023 и 2024 годов"</t>
  </si>
  <si>
    <t>Разработан проект постановления КМ РА "Об основных направлениях бюджетной политики Республики Адыгея и основных направлениях налоговой политики Республики Адыгея на 2023 год и на плановый период 2024 и 2025 годов", который проходит правовую и лингвистическую экспертизу.</t>
  </si>
  <si>
    <t>Информация о долговых обязательствах представлялась в Минфин России ежемесячно до 10 числа, следующего за отчетным.</t>
  </si>
  <si>
    <t xml:space="preserve">Разработан проект распоряжения КМ РА «О выделении грантов за достижение наилучших значений показателей уровня и динамики эффективности деятельности органов местного самоуправления городских округов и муниципальных районов за 2021 год», в соответствии с которым планируется предоставить гранты следующим муниципальным районам (городским округам), достигшим наилучших значений оцениваемых показателей:
за 1 место - муниципальное образование «город Адыгейск» в сумме 5000,0 тысячи рублей; за 2 место - муниципальное образование «Майкопский район» в сумме 3000,0 тысячи рублей; за 3 место - муниципальное образование «Красногвардейский район»  в сумме 2000,0 тысячи рублей. </t>
  </si>
  <si>
    <t xml:space="preserve">В отчетном периоде осуществлялось погашение начисленных процентов по долговым обязательствам  Республики  Адыгея по коммерческому кредиту. 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</si>
  <si>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ежемесячно; в соответствии с пунктом 23.2 статьи 12 Закона Республики Адыгея «О бюджетном процессе в Республике Адыгея», пунктом 20 Постановления Кабинета Министров Республики Адыгея от 23 декабря 2019 года № 315  «О порядке осуществления оценки налоговых расходов Республики Адыгея» проведена оценка действующих в 2021 году льгот. Анализ эффективности налоговых  расходов проведен кураторами налоговых расходов на основании информации, представленной Управлением Федеральной налоговой службы по Республике Адыгея, с учетом рекомендаций Министерства финансов Российской Федерации. Результаты  размещены на Официальном сайте Министерства финансов Республики Адыгея  www.minfin01-maykop.ru.</t>
  </si>
  <si>
    <t>В 2022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КМ РА от 25.09.2018 № 263-р (с изменениями) "О Программе оздоровления государственных финансов Республики Адыгея на 2019 - 2024 годы".</t>
  </si>
  <si>
    <t>Информация о текущей деятельности  Министерства финансов Республики Адыгея размещается на официальном сайте  www.minfin01-maykop.ru. Опубликованы: путеводитель по закону РА от 10.12.2021 № 22 "О республиканском бюджнте на 2022-2024 годы"; "Бюджет для граждан" по проекту закона "Об исполнении республиканского бюджета РА за 2021 год."; путеводитель по закону от 04.07.2022 года №87 "Об исполнени республиканского бюджета за 2021 год".</t>
  </si>
  <si>
    <t>Оплата услуг связи (Интернет). Сопровождение програмных обеспечений Бюджет-СМАРТ и Бюджет-WEB. Предоставление ИТС ЦГУ.</t>
  </si>
  <si>
    <t>Нормативное правовое регулирование в сфере управления государственным долгом Республики Адыгея осуществляется в соответствии с постановлением Кабинета Министров Республики Адыгея от 25 ноября 2021 года N 250 "Об основных направлениях государственной долговой политики Республики Адыгея на 2022 год и плановый период 2023 и 2024 годов". Проект основных направлениий государственной долговой политики Республики Адыгея на 2023 год и плановый период 2024 и 2025 годов подготовлен и внесен в Правовое управление Администрации Главы РА КМ РА.</t>
  </si>
  <si>
    <t>Оказание услуг по подтверждению, пересмотру Республике Адыгея кредитных рейтингов, мониторингу и поддержанию присвоенных рейтингов. *Проектом постановления КМ о внесении изменений в государственную программу предусмотрено увеличение бюджетных ассегнований на данное мероприятие  (до 800,0 тыс.руб).</t>
  </si>
  <si>
    <t>Перечисление дотаций бюджетам муниципальных районов (городских округов) на поддержку мер  по обеспечению  сбалансированности местных бюджетов согласно части 11 статьи 9 Закона Республики Адыгея от 10 декабря 2021 года N 22 "О республиканском бюджете Республики Адыгея на 2022 год и на плановый период 2023 и 2024 годов".</t>
  </si>
  <si>
    <t>Принято Постановление Кабинета Министров Республики Адыгея от 18 апреля 2022 года N 86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2022 году" (с изменениями от 22.07.2022 года);  постановление КМ РА от 05.04.2022 N 76 "Овнесении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законодательства".</t>
  </si>
  <si>
    <t>Приняты законы: Закон Республики Адыгея от 28 февраля 2022 года N 41 "О внесении изменений в Закон Республики Адыгея "О республиканском бюджете Республики Адыгея на 2022 год и на плановый период 2023 и 2024 годов"; Закон Республики Адыгея от 4 июля 2022 года N 83 "О внесении изменений в Закон Республики Адыгея "О республиканском бюджете Республики Адыгея на 2022 год и на плановый период 2023 и 2024 годов"; Закон Республики Адыгея от 28 сентября 2022 года N 105 "О внесении изменений в Закон Республики Адыгея "О республиканском бюджете Республики Адыгея на 2022 год и на плановый период 2023 и 2024 годов"; Закон Республики Адыгея от 5 марта 2022 года N 50 "О внесении изменений в Закон Республики Адыгея "О бюджетном процессе в Республике Адыгея"; Закон Республики Адыгея от 15 июня 2022 года N 76 "О внесении изменения в статью 13.1 Закона Республики Адыгея "О бюджетном процессе в Республике Адыгея"; Закон Республики Адыгея от 8 августа 2022 года N 96 "О внесении изменений в Закон Республики Адыгея "О бюджетном процессе в Республике Адыгея"; распоряжение от 27 апреля 2022 года N 125-р "О проведении публичных слушаний по годовому отчету об исполнении республиканского бюджета Республики Адыгея за 2021 год."</t>
  </si>
  <si>
    <r>
      <t>Осуществлялась  в ежедневном режиме проверка Сведений о бюджетном обязательстве; Принято распоряжение КМ РА от 11 мая 2022 года N 138-р "Об отчете об исполнении республиканского бюджета Республики Адыгея за 1 квартал 2022 года;  Принято распоряжение КМ РА от 24 мая 2022 года N 153-р "Об отчете об исполнении республиканского бюджета Республики Адыгея за 2021 год"; Принято Распоряжение Кабинета Министров Республики Адыгея от 3 августа 2022 года N 258-p "Об отчете об исполнении республиканского бюджета Республики Адыгея за первое полугодие 2022 года"; отчет об исполнении консолидированного бюджета РА представлен в Минфин России и Федеральное казначейство в установленные сроки; Приказ МФ РА от 5 июля 2022 года N 60-А "Об утверждении порядка и методики планирования бюджетных ассигнований республиканского бюджета Республики Адыгея на 2023 год и на плановый период 2024 и 2025 годов</t>
    </r>
    <r>
      <rPr>
        <sz val="10"/>
        <color theme="1"/>
        <rFont val="Times New Roman"/>
        <family val="1"/>
        <charset val="204"/>
      </rPr>
      <t>"; Постановление КМ РА от 27 января 2022 года N 19 "О внесении изменений в постановление КМ РА от 25 января 2018 года N 10 "О мерах по обеспечению исполнения республиканского бюджета Республики Адыгея"; проведены публичные слушания по годовому отчету об исполнении республиканского бюджета Республики Адыгея за 2021 год в соответствии с распоряжением КМ РА от 27. 04 2022 года N 125-р.</t>
    </r>
  </si>
  <si>
    <t xml:space="preserve">Внесены изменения: в приказ Министерства финансов Республики Адыгея: от 28 декабря  2016 года № 221-А «Об утверждении аналитических кодов для учета операций с  субсидиями, предоставляемыми из республиканского бюджета Республики Адыгея бюджетным  учреждениям Республики Адыгея и автономным учреждениям Республики Адыгея в соответствии с абзацем вторым пункта 1 статьи 78.1 и пунктом 1 статьи 78.2 Бюджетного кодекса Российской Федерации»; приказ МФ РА от 29 декабря 2021 года № 186-А " Об утверждении Порядка формирования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Адыгея». Программные расходы в проекте республиканского бюджета Республики Адыгея на 2023 год и на плановый период 2024-2025 годы составили 97,2%.
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</si>
</sst>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2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6" fillId="0" borderId="0" xfId="0" applyFont="1"/>
    <xf numFmtId="0" fontId="27" fillId="0" borderId="0" xfId="0" applyFont="1" applyAlignment="1">
      <alignment horizontal="left" vertical="top" textRotation="90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top"/>
    </xf>
    <xf numFmtId="1" fontId="17" fillId="2" borderId="4" xfId="0" applyNumberFormat="1" applyFont="1" applyFill="1" applyBorder="1" applyAlignment="1">
      <alignment horizontal="center" vertical="top"/>
    </xf>
    <xf numFmtId="1" fontId="17" fillId="2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164" fontId="1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top" wrapText="1"/>
    </xf>
    <xf numFmtId="164" fontId="14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4" fontId="1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6"/>
  <sheetViews>
    <sheetView tabSelected="1" view="pageBreakPreview" topLeftCell="A64" zoomScale="60" zoomScaleNormal="100" workbookViewId="0">
      <selection activeCell="A64" sqref="A64:N86"/>
    </sheetView>
  </sheetViews>
  <sheetFormatPr defaultRowHeight="15.75"/>
  <cols>
    <col min="1" max="1" width="30.7109375" style="1" customWidth="1"/>
    <col min="2" max="2" width="21.28515625" style="1" customWidth="1"/>
    <col min="3" max="3" width="10" style="1" customWidth="1"/>
    <col min="4" max="4" width="11.42578125" style="51" customWidth="1"/>
    <col min="5" max="5" width="5.28515625" style="51" customWidth="1"/>
    <col min="6" max="6" width="12" style="51" customWidth="1"/>
    <col min="7" max="7" width="8.5703125" style="51" customWidth="1"/>
    <col min="8" max="8" width="7.140625" style="51" customWidth="1"/>
    <col min="9" max="9" width="11.140625" style="51" customWidth="1"/>
    <col min="10" max="10" width="8.28515625" style="51" customWidth="1"/>
    <col min="11" max="11" width="12.42578125" style="51" customWidth="1"/>
    <col min="12" max="12" width="12.140625" style="51" customWidth="1"/>
    <col min="13" max="13" width="8.5703125" style="51" customWidth="1"/>
    <col min="14" max="14" width="42.5703125" style="37" customWidth="1"/>
    <col min="15" max="15" width="39.42578125" style="1" customWidth="1"/>
    <col min="16" max="16384" width="9.140625" style="1"/>
  </cols>
  <sheetData>
    <row r="1" spans="1:14" ht="15.75" hidden="1" customHeight="1"/>
    <row r="2" spans="1:14" ht="18.75" hidden="1" customHeight="1">
      <c r="N2" s="38"/>
    </row>
    <row r="3" spans="1:14" ht="42.75" customHeight="1">
      <c r="A3" s="63" t="s">
        <v>101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3" customHeight="1">
      <c r="A4" s="2"/>
      <c r="B4" s="2"/>
      <c r="C4" s="2"/>
      <c r="D4" s="52"/>
      <c r="E4" s="52"/>
      <c r="F4" s="52"/>
      <c r="G4" s="52"/>
      <c r="H4" s="52"/>
      <c r="I4" s="52"/>
      <c r="J4" s="52"/>
      <c r="K4" s="52"/>
      <c r="L4" s="52"/>
      <c r="M4" s="53"/>
      <c r="N4" s="39"/>
    </row>
    <row r="5" spans="1:14" ht="15" customHeight="1">
      <c r="A5" s="2"/>
      <c r="B5" s="2"/>
      <c r="C5" s="2"/>
      <c r="D5" s="52"/>
      <c r="E5" s="52"/>
      <c r="F5" s="52"/>
      <c r="G5" s="52"/>
      <c r="H5" s="52"/>
      <c r="I5" s="52"/>
      <c r="J5" s="52"/>
      <c r="K5" s="52"/>
      <c r="L5" s="52"/>
      <c r="M5" s="53"/>
      <c r="N5" s="40" t="s">
        <v>25</v>
      </c>
    </row>
    <row r="6" spans="1:14" ht="151.5" customHeight="1">
      <c r="A6" s="32" t="s">
        <v>0</v>
      </c>
      <c r="B6" s="31" t="s">
        <v>1</v>
      </c>
      <c r="C6" s="32" t="s">
        <v>92</v>
      </c>
      <c r="D6" s="31" t="s">
        <v>98</v>
      </c>
      <c r="E6" s="31"/>
      <c r="F6" s="31"/>
      <c r="G6" s="31"/>
      <c r="H6" s="31"/>
      <c r="I6" s="31" t="s">
        <v>26</v>
      </c>
      <c r="J6" s="31"/>
      <c r="K6" s="31"/>
      <c r="L6" s="31"/>
      <c r="M6" s="31"/>
      <c r="N6" s="58" t="s">
        <v>2</v>
      </c>
    </row>
    <row r="7" spans="1:14" ht="36.75" customHeight="1">
      <c r="A7" s="33"/>
      <c r="B7" s="31"/>
      <c r="C7" s="33"/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3</v>
      </c>
      <c r="J7" s="22" t="s">
        <v>4</v>
      </c>
      <c r="K7" s="22" t="s">
        <v>5</v>
      </c>
      <c r="L7" s="22" t="s">
        <v>6</v>
      </c>
      <c r="M7" s="22" t="s">
        <v>7</v>
      </c>
      <c r="N7" s="59"/>
    </row>
    <row r="8" spans="1:14" s="3" customFormat="1">
      <c r="A8" s="5">
        <v>2</v>
      </c>
      <c r="B8" s="5">
        <v>3</v>
      </c>
      <c r="C8" s="5">
        <v>4</v>
      </c>
      <c r="D8" s="5">
        <v>5</v>
      </c>
      <c r="E8" s="5">
        <v>6</v>
      </c>
      <c r="F8" s="5">
        <v>7</v>
      </c>
      <c r="G8" s="5">
        <v>8</v>
      </c>
      <c r="H8" s="5">
        <v>9</v>
      </c>
      <c r="I8" s="5">
        <v>10</v>
      </c>
      <c r="J8" s="5">
        <v>11</v>
      </c>
      <c r="K8" s="5">
        <v>12</v>
      </c>
      <c r="L8" s="5">
        <v>13</v>
      </c>
      <c r="M8" s="5">
        <v>14</v>
      </c>
      <c r="N8" s="62">
        <v>15</v>
      </c>
    </row>
    <row r="9" spans="1:14" s="3" customFormat="1" ht="15.75" customHeight="1">
      <c r="A9" s="28" t="s">
        <v>77</v>
      </c>
      <c r="B9" s="8" t="s">
        <v>10</v>
      </c>
      <c r="C9" s="34" t="s">
        <v>93</v>
      </c>
      <c r="D9" s="6">
        <f>D10+D11</f>
        <v>1684955.5999999999</v>
      </c>
      <c r="E9" s="6">
        <v>0</v>
      </c>
      <c r="F9" s="6">
        <f>F10+F11</f>
        <v>1674429.2999999998</v>
      </c>
      <c r="G9" s="6">
        <f>G10</f>
        <v>10526.3</v>
      </c>
      <c r="H9" s="6">
        <v>0</v>
      </c>
      <c r="I9" s="6">
        <f>I10+I11</f>
        <v>1209692.8</v>
      </c>
      <c r="J9" s="6">
        <v>0</v>
      </c>
      <c r="K9" s="6">
        <f>K10+K11</f>
        <v>1199166.5</v>
      </c>
      <c r="L9" s="6">
        <f>L10</f>
        <v>10526.3</v>
      </c>
      <c r="M9" s="6">
        <v>0</v>
      </c>
      <c r="N9" s="41"/>
    </row>
    <row r="10" spans="1:14" s="3" customFormat="1" ht="44.25" customHeight="1">
      <c r="A10" s="29"/>
      <c r="B10" s="20" t="s">
        <v>8</v>
      </c>
      <c r="C10" s="35"/>
      <c r="D10" s="42">
        <f>F10+G10</f>
        <v>1675273.0999999999</v>
      </c>
      <c r="E10" s="6">
        <v>0</v>
      </c>
      <c r="F10" s="42">
        <f>F12+F28+F39+F72</f>
        <v>1664746.7999999998</v>
      </c>
      <c r="G10" s="6">
        <f>G39</f>
        <v>10526.3</v>
      </c>
      <c r="H10" s="6">
        <v>0</v>
      </c>
      <c r="I10" s="42">
        <f>K10+L10</f>
        <v>1202745.4000000001</v>
      </c>
      <c r="J10" s="6">
        <v>0</v>
      </c>
      <c r="K10" s="42">
        <f>K12+K28+K39+K72</f>
        <v>1192219.1000000001</v>
      </c>
      <c r="L10" s="6">
        <f>L39</f>
        <v>10526.3</v>
      </c>
      <c r="M10" s="6">
        <v>0</v>
      </c>
      <c r="N10" s="43"/>
    </row>
    <row r="11" spans="1:14" s="3" customFormat="1" ht="104.25" customHeight="1">
      <c r="A11" s="30"/>
      <c r="B11" s="21" t="s">
        <v>9</v>
      </c>
      <c r="C11" s="36"/>
      <c r="D11" s="44">
        <f>D73</f>
        <v>9682.5</v>
      </c>
      <c r="E11" s="24">
        <v>0</v>
      </c>
      <c r="F11" s="44">
        <f>F73</f>
        <v>9682.5</v>
      </c>
      <c r="G11" s="7">
        <v>0</v>
      </c>
      <c r="H11" s="6">
        <v>0</v>
      </c>
      <c r="I11" s="42">
        <f>I73</f>
        <v>6947.4</v>
      </c>
      <c r="J11" s="6">
        <v>0</v>
      </c>
      <c r="K11" s="42">
        <f>K73</f>
        <v>6947.4</v>
      </c>
      <c r="L11" s="6">
        <v>0</v>
      </c>
      <c r="M11" s="6">
        <v>0</v>
      </c>
      <c r="N11" s="43"/>
    </row>
    <row r="12" spans="1:14" ht="81" customHeight="1">
      <c r="A12" s="11" t="s">
        <v>91</v>
      </c>
      <c r="B12" s="9" t="s">
        <v>8</v>
      </c>
      <c r="C12" s="13" t="s">
        <v>93</v>
      </c>
      <c r="D12" s="6">
        <f>D26+D13+D17+D18+D20+D23+D25+D27</f>
        <v>13634</v>
      </c>
      <c r="E12" s="6">
        <v>0</v>
      </c>
      <c r="F12" s="6">
        <f>F26+F13+F17+F18+F20+F23+F25+F27</f>
        <v>13634</v>
      </c>
      <c r="G12" s="6">
        <v>0</v>
      </c>
      <c r="H12" s="6">
        <v>0</v>
      </c>
      <c r="I12" s="6">
        <f>I13+I17+I18+I20+I23+I25+I26+I27</f>
        <v>1134.5</v>
      </c>
      <c r="J12" s="6">
        <v>0</v>
      </c>
      <c r="K12" s="6">
        <f>K13+K17+K18+K20+K23+K25+K26+K27</f>
        <v>1134.5</v>
      </c>
      <c r="L12" s="6">
        <v>0</v>
      </c>
      <c r="M12" s="6">
        <v>0</v>
      </c>
      <c r="N12" s="18"/>
    </row>
    <row r="13" spans="1:14" ht="135" customHeight="1">
      <c r="A13" s="61" t="s">
        <v>11</v>
      </c>
      <c r="B13" s="13" t="s">
        <v>8</v>
      </c>
      <c r="C13" s="13" t="s">
        <v>95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9" t="s">
        <v>100</v>
      </c>
    </row>
    <row r="14" spans="1:14" ht="78.75" hidden="1" customHeight="1">
      <c r="A14" s="12" t="s">
        <v>32</v>
      </c>
      <c r="B14" s="13" t="s">
        <v>8</v>
      </c>
      <c r="C14" s="13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8"/>
    </row>
    <row r="15" spans="1:14" ht="63" hidden="1" customHeight="1">
      <c r="A15" s="4" t="s">
        <v>12</v>
      </c>
      <c r="B15" s="13" t="s">
        <v>8</v>
      </c>
      <c r="C15" s="13"/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8"/>
    </row>
    <row r="16" spans="1:14" ht="3.75" hidden="1" customHeight="1">
      <c r="A16" s="14" t="s">
        <v>13</v>
      </c>
      <c r="B16" s="13" t="s">
        <v>8</v>
      </c>
      <c r="C16" s="13"/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9"/>
    </row>
    <row r="17" spans="1:15" ht="94.5" customHeight="1">
      <c r="A17" s="60" t="s">
        <v>76</v>
      </c>
      <c r="B17" s="13" t="s">
        <v>8</v>
      </c>
      <c r="C17" s="13" t="s">
        <v>96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19" t="s">
        <v>107</v>
      </c>
    </row>
    <row r="18" spans="1:15" ht="81.75" customHeight="1">
      <c r="A18" s="15" t="s">
        <v>14</v>
      </c>
      <c r="B18" s="13" t="s">
        <v>8</v>
      </c>
      <c r="C18" s="13" t="s">
        <v>95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9"/>
    </row>
    <row r="19" spans="1:15" ht="90.75" hidden="1" customHeight="1">
      <c r="A19" s="4" t="s">
        <v>15</v>
      </c>
      <c r="B19" s="13" t="s">
        <v>8</v>
      </c>
      <c r="C19" s="13"/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19"/>
    </row>
    <row r="20" spans="1:15" ht="285" customHeight="1">
      <c r="A20" s="15" t="s">
        <v>16</v>
      </c>
      <c r="B20" s="13" t="s">
        <v>8</v>
      </c>
      <c r="C20" s="13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19" t="s">
        <v>111</v>
      </c>
      <c r="O20" s="27"/>
    </row>
    <row r="21" spans="1:15" ht="99" hidden="1" customHeight="1">
      <c r="A21" s="4" t="s">
        <v>17</v>
      </c>
      <c r="B21" s="13" t="s">
        <v>8</v>
      </c>
      <c r="C21" s="13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19" t="s">
        <v>22</v>
      </c>
    </row>
    <row r="22" spans="1:15" ht="0.75" hidden="1" customHeight="1">
      <c r="A22" s="4" t="s">
        <v>18</v>
      </c>
      <c r="B22" s="13" t="s">
        <v>8</v>
      </c>
      <c r="C22" s="13"/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19"/>
    </row>
    <row r="23" spans="1:15" ht="147" customHeight="1">
      <c r="A23" s="15" t="s">
        <v>19</v>
      </c>
      <c r="B23" s="13" t="s">
        <v>8</v>
      </c>
      <c r="C23" s="13" t="s">
        <v>95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9" t="s">
        <v>112</v>
      </c>
    </row>
    <row r="24" spans="1:15" ht="91.5" hidden="1" customHeight="1">
      <c r="A24" s="4" t="s">
        <v>27</v>
      </c>
      <c r="B24" s="13" t="s">
        <v>8</v>
      </c>
      <c r="C24" s="13"/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9"/>
    </row>
    <row r="25" spans="1:15" ht="250.5" customHeight="1">
      <c r="A25" s="15" t="s">
        <v>79</v>
      </c>
      <c r="B25" s="13" t="s">
        <v>8</v>
      </c>
      <c r="C25" s="13" t="s">
        <v>95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9" t="s">
        <v>121</v>
      </c>
    </row>
    <row r="26" spans="1:15" ht="111.75" customHeight="1">
      <c r="A26" s="15" t="s">
        <v>78</v>
      </c>
      <c r="B26" s="13" t="s">
        <v>8</v>
      </c>
      <c r="C26" s="13" t="s">
        <v>95</v>
      </c>
      <c r="D26" s="42">
        <v>13634</v>
      </c>
      <c r="E26" s="7">
        <v>0</v>
      </c>
      <c r="F26" s="42">
        <v>13634</v>
      </c>
      <c r="G26" s="7">
        <v>0</v>
      </c>
      <c r="H26" s="6">
        <v>0</v>
      </c>
      <c r="I26" s="42">
        <v>1134.5</v>
      </c>
      <c r="J26" s="6">
        <v>0</v>
      </c>
      <c r="K26" s="42">
        <v>1134.5</v>
      </c>
      <c r="L26" s="6">
        <v>0</v>
      </c>
      <c r="M26" s="6">
        <v>0</v>
      </c>
      <c r="N26" s="19" t="s">
        <v>114</v>
      </c>
    </row>
    <row r="27" spans="1:15" ht="144.75" customHeight="1">
      <c r="A27" s="15" t="s">
        <v>80</v>
      </c>
      <c r="B27" s="13" t="s">
        <v>8</v>
      </c>
      <c r="C27" s="13" t="s">
        <v>95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23" t="s">
        <v>113</v>
      </c>
    </row>
    <row r="28" spans="1:15" ht="63.75" customHeight="1">
      <c r="A28" s="54" t="s">
        <v>36</v>
      </c>
      <c r="B28" s="9" t="s">
        <v>8</v>
      </c>
      <c r="C28" s="13" t="s">
        <v>93</v>
      </c>
      <c r="D28" s="45">
        <f>D32+D35</f>
        <v>150600</v>
      </c>
      <c r="E28" s="46">
        <v>0</v>
      </c>
      <c r="F28" s="45">
        <f>F32+F35</f>
        <v>150600</v>
      </c>
      <c r="G28" s="6">
        <v>0</v>
      </c>
      <c r="H28" s="6">
        <v>0</v>
      </c>
      <c r="I28" s="45">
        <f>I29+I30+I32+I34+I35</f>
        <v>34449.800000000003</v>
      </c>
      <c r="J28" s="6">
        <v>0</v>
      </c>
      <c r="K28" s="45">
        <f>K29+K30+K32+K34+K35</f>
        <v>34449.800000000003</v>
      </c>
      <c r="L28" s="6">
        <v>0</v>
      </c>
      <c r="M28" s="6">
        <v>0</v>
      </c>
      <c r="N28" s="23"/>
      <c r="O28" s="3"/>
    </row>
    <row r="29" spans="1:15" ht="156.75" customHeight="1">
      <c r="A29" s="15" t="s">
        <v>37</v>
      </c>
      <c r="B29" s="13" t="s">
        <v>8</v>
      </c>
      <c r="C29" s="13" t="s">
        <v>95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47" t="s">
        <v>115</v>
      </c>
    </row>
    <row r="30" spans="1:15" ht="81.75" customHeight="1">
      <c r="A30" s="15" t="s">
        <v>38</v>
      </c>
      <c r="B30" s="13" t="s">
        <v>8</v>
      </c>
      <c r="C30" s="13" t="s">
        <v>95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23" t="s">
        <v>102</v>
      </c>
    </row>
    <row r="31" spans="1:15" ht="16.5" hidden="1" customHeight="1">
      <c r="A31" s="15" t="s">
        <v>39</v>
      </c>
      <c r="B31" s="13" t="s">
        <v>8</v>
      </c>
      <c r="C31" s="13"/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23"/>
    </row>
    <row r="32" spans="1:15" ht="67.5" customHeight="1">
      <c r="A32" s="15" t="s">
        <v>40</v>
      </c>
      <c r="B32" s="13" t="s">
        <v>8</v>
      </c>
      <c r="C32" s="13" t="s">
        <v>95</v>
      </c>
      <c r="D32" s="48">
        <v>150000</v>
      </c>
      <c r="E32" s="7">
        <v>0</v>
      </c>
      <c r="F32" s="48">
        <v>150000</v>
      </c>
      <c r="G32" s="7">
        <v>0</v>
      </c>
      <c r="H32" s="7">
        <v>0</v>
      </c>
      <c r="I32" s="48">
        <v>33789.800000000003</v>
      </c>
      <c r="J32" s="7">
        <v>0</v>
      </c>
      <c r="K32" s="48">
        <v>33789.800000000003</v>
      </c>
      <c r="L32" s="7">
        <v>0</v>
      </c>
      <c r="M32" s="7">
        <v>0</v>
      </c>
      <c r="N32" s="47" t="s">
        <v>110</v>
      </c>
    </row>
    <row r="33" spans="1:15" ht="0.75" hidden="1" customHeight="1">
      <c r="A33" s="15" t="s">
        <v>41</v>
      </c>
      <c r="B33" s="13" t="s">
        <v>8</v>
      </c>
      <c r="C33" s="13"/>
      <c r="D33" s="48">
        <v>194816.3</v>
      </c>
      <c r="E33" s="7">
        <v>0</v>
      </c>
      <c r="F33" s="48">
        <v>194816.3</v>
      </c>
      <c r="G33" s="7">
        <v>0</v>
      </c>
      <c r="H33" s="7">
        <v>0</v>
      </c>
      <c r="I33" s="48">
        <v>30950.3</v>
      </c>
      <c r="J33" s="7">
        <v>0</v>
      </c>
      <c r="K33" s="48">
        <v>30950.3</v>
      </c>
      <c r="L33" s="7">
        <v>0</v>
      </c>
      <c r="M33" s="7">
        <v>0</v>
      </c>
      <c r="N33" s="23" t="s">
        <v>65</v>
      </c>
    </row>
    <row r="34" spans="1:15" ht="81.75" customHeight="1">
      <c r="A34" s="15" t="s">
        <v>81</v>
      </c>
      <c r="B34" s="13" t="s">
        <v>8</v>
      </c>
      <c r="C34" s="13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23" t="s">
        <v>108</v>
      </c>
    </row>
    <row r="35" spans="1:15" ht="109.5" customHeight="1">
      <c r="A35" s="15" t="s">
        <v>82</v>
      </c>
      <c r="B35" s="13" t="s">
        <v>8</v>
      </c>
      <c r="C35" s="13" t="s">
        <v>95</v>
      </c>
      <c r="D35" s="48">
        <v>600</v>
      </c>
      <c r="E35" s="7">
        <v>0</v>
      </c>
      <c r="F35" s="48">
        <v>600</v>
      </c>
      <c r="G35" s="7">
        <v>0</v>
      </c>
      <c r="H35" s="7">
        <v>0</v>
      </c>
      <c r="I35" s="48">
        <v>660</v>
      </c>
      <c r="J35" s="7">
        <v>0</v>
      </c>
      <c r="K35" s="48">
        <v>660</v>
      </c>
      <c r="L35" s="7">
        <v>0</v>
      </c>
      <c r="M35" s="7">
        <v>0</v>
      </c>
      <c r="N35" s="23" t="s">
        <v>116</v>
      </c>
    </row>
    <row r="36" spans="1:15" ht="0.75" hidden="1" customHeight="1">
      <c r="A36" s="15" t="s">
        <v>69</v>
      </c>
      <c r="B36" s="13" t="s">
        <v>8</v>
      </c>
      <c r="C36" s="13"/>
      <c r="D36" s="48">
        <v>183.7</v>
      </c>
      <c r="E36" s="7">
        <v>0</v>
      </c>
      <c r="F36" s="48">
        <v>183.7</v>
      </c>
      <c r="G36" s="7">
        <v>0</v>
      </c>
      <c r="H36" s="7">
        <v>0</v>
      </c>
      <c r="I36" s="48">
        <v>180</v>
      </c>
      <c r="J36" s="7">
        <v>0</v>
      </c>
      <c r="K36" s="48">
        <v>180</v>
      </c>
      <c r="L36" s="7">
        <v>0</v>
      </c>
      <c r="M36" s="7">
        <v>0</v>
      </c>
      <c r="N36" s="23"/>
    </row>
    <row r="37" spans="1:15" ht="63" hidden="1" customHeight="1">
      <c r="A37" s="15" t="s">
        <v>67</v>
      </c>
      <c r="B37" s="13" t="s">
        <v>8</v>
      </c>
      <c r="C37" s="13"/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49"/>
    </row>
    <row r="38" spans="1:15" ht="97.5" hidden="1" customHeight="1">
      <c r="A38" s="15" t="s">
        <v>68</v>
      </c>
      <c r="B38" s="13" t="s">
        <v>8</v>
      </c>
      <c r="C38" s="13"/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23" t="s">
        <v>24</v>
      </c>
    </row>
    <row r="39" spans="1:15" ht="111.75" customHeight="1">
      <c r="A39" s="54" t="s">
        <v>42</v>
      </c>
      <c r="B39" s="9" t="s">
        <v>8</v>
      </c>
      <c r="C39" s="13" t="s">
        <v>93</v>
      </c>
      <c r="D39" s="45">
        <f>D40+D43+D50+D51+D52++D57+D49</f>
        <v>1465975.2</v>
      </c>
      <c r="E39" s="6">
        <v>0</v>
      </c>
      <c r="F39" s="45">
        <f>F40+F43+F50+F51+F52++F57+F49</f>
        <v>1455448.9</v>
      </c>
      <c r="G39" s="45">
        <f>G40+G43+G50+G51+G52++G57</f>
        <v>10526.3</v>
      </c>
      <c r="H39" s="6">
        <v>0</v>
      </c>
      <c r="I39" s="45">
        <f>I40+I43+I49+I50+I51+I52+I57</f>
        <v>1134336.8</v>
      </c>
      <c r="J39" s="6">
        <v>0</v>
      </c>
      <c r="K39" s="45">
        <f>K40+K43+K49+K50+K51+K52+K57</f>
        <v>1123810.5</v>
      </c>
      <c r="L39" s="45">
        <f>L40+L43+L50+L51+L52++L57</f>
        <v>10526.3</v>
      </c>
      <c r="M39" s="6">
        <v>0</v>
      </c>
      <c r="N39" s="23"/>
      <c r="O39" s="3"/>
    </row>
    <row r="40" spans="1:15" ht="171" customHeight="1">
      <c r="A40" s="15" t="s">
        <v>43</v>
      </c>
      <c r="B40" s="13" t="s">
        <v>8</v>
      </c>
      <c r="C40" s="13" t="s">
        <v>95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23" t="s">
        <v>118</v>
      </c>
      <c r="O40" s="25"/>
    </row>
    <row r="41" spans="1:15" ht="0.75" hidden="1" customHeight="1">
      <c r="A41" s="15" t="s">
        <v>44</v>
      </c>
      <c r="B41" s="13"/>
      <c r="C41" s="13"/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23"/>
    </row>
    <row r="42" spans="1:15" ht="4.5" hidden="1" customHeight="1">
      <c r="A42" s="15" t="s">
        <v>45</v>
      </c>
      <c r="B42" s="13" t="s">
        <v>8</v>
      </c>
      <c r="C42" s="13"/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23"/>
    </row>
    <row r="43" spans="1:15" ht="106.5" customHeight="1">
      <c r="A43" s="15" t="s">
        <v>46</v>
      </c>
      <c r="B43" s="13" t="s">
        <v>8</v>
      </c>
      <c r="C43" s="13" t="s">
        <v>95</v>
      </c>
      <c r="D43" s="48">
        <v>1200448.8999999999</v>
      </c>
      <c r="E43" s="7">
        <v>0</v>
      </c>
      <c r="F43" s="48">
        <v>1200448.8999999999</v>
      </c>
      <c r="G43" s="7">
        <v>0</v>
      </c>
      <c r="H43" s="7">
        <v>0</v>
      </c>
      <c r="I43" s="48">
        <v>900162.4</v>
      </c>
      <c r="J43" s="7">
        <v>0</v>
      </c>
      <c r="K43" s="48">
        <v>900162.4</v>
      </c>
      <c r="L43" s="7">
        <v>0</v>
      </c>
      <c r="M43" s="7">
        <v>0</v>
      </c>
      <c r="N43" s="23" t="s">
        <v>103</v>
      </c>
    </row>
    <row r="44" spans="1:15" ht="96.75" hidden="1" customHeight="1">
      <c r="A44" s="15" t="s">
        <v>47</v>
      </c>
      <c r="B44" s="13" t="s">
        <v>8</v>
      </c>
      <c r="C44" s="13"/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23"/>
    </row>
    <row r="45" spans="1:15" ht="63" hidden="1" customHeight="1">
      <c r="A45" s="15" t="s">
        <v>48</v>
      </c>
      <c r="B45" s="13" t="s">
        <v>8</v>
      </c>
      <c r="C45" s="13"/>
      <c r="D45" s="48">
        <v>826320</v>
      </c>
      <c r="E45" s="7">
        <v>0</v>
      </c>
      <c r="F45" s="48">
        <v>826320</v>
      </c>
      <c r="G45" s="7">
        <v>0</v>
      </c>
      <c r="H45" s="7">
        <v>0</v>
      </c>
      <c r="I45" s="48">
        <v>217410.2</v>
      </c>
      <c r="J45" s="7">
        <v>0</v>
      </c>
      <c r="K45" s="48">
        <v>217410.2</v>
      </c>
      <c r="L45" s="7">
        <v>0</v>
      </c>
      <c r="M45" s="7">
        <v>0</v>
      </c>
      <c r="N45" s="23" t="s">
        <v>20</v>
      </c>
    </row>
    <row r="46" spans="1:15" ht="47.25" hidden="1" customHeight="1">
      <c r="A46" s="15" t="s">
        <v>49</v>
      </c>
      <c r="B46" s="13" t="s">
        <v>8</v>
      </c>
      <c r="C46" s="13"/>
      <c r="D46" s="48">
        <v>14258.9</v>
      </c>
      <c r="E46" s="7">
        <v>0</v>
      </c>
      <c r="F46" s="48">
        <v>14258.9</v>
      </c>
      <c r="G46" s="7">
        <v>0</v>
      </c>
      <c r="H46" s="7">
        <v>0</v>
      </c>
      <c r="I46" s="48">
        <v>3564.7</v>
      </c>
      <c r="J46" s="7">
        <v>0</v>
      </c>
      <c r="K46" s="48">
        <v>3564.7</v>
      </c>
      <c r="L46" s="7">
        <v>0</v>
      </c>
      <c r="M46" s="7">
        <v>0</v>
      </c>
      <c r="N46" s="23" t="s">
        <v>21</v>
      </c>
    </row>
    <row r="47" spans="1:15" ht="1.5" hidden="1" customHeight="1">
      <c r="A47" s="15"/>
      <c r="B47" s="13"/>
      <c r="C47" s="13"/>
      <c r="D47" s="48"/>
      <c r="E47" s="7"/>
      <c r="F47" s="48"/>
      <c r="G47" s="7"/>
      <c r="H47" s="7"/>
      <c r="I47" s="48"/>
      <c r="J47" s="7"/>
      <c r="K47" s="48"/>
      <c r="L47" s="7"/>
      <c r="M47" s="7"/>
      <c r="N47" s="23"/>
    </row>
    <row r="48" spans="1:15" ht="76.5" hidden="1" customHeight="1">
      <c r="A48" s="15" t="s">
        <v>50</v>
      </c>
      <c r="B48" s="13" t="s">
        <v>8</v>
      </c>
      <c r="C48" s="13"/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50">
        <v>0</v>
      </c>
      <c r="J48" s="7">
        <v>0</v>
      </c>
      <c r="K48" s="50">
        <v>0</v>
      </c>
      <c r="L48" s="7">
        <v>0</v>
      </c>
      <c r="M48" s="7">
        <v>0</v>
      </c>
      <c r="N48" s="23"/>
    </row>
    <row r="49" spans="1:15" ht="93.75" customHeight="1">
      <c r="A49" s="55" t="s">
        <v>94</v>
      </c>
      <c r="B49" s="13" t="s">
        <v>8</v>
      </c>
      <c r="C49" s="13" t="s">
        <v>95</v>
      </c>
      <c r="D49" s="7">
        <v>50000</v>
      </c>
      <c r="E49" s="7">
        <v>0</v>
      </c>
      <c r="F49" s="7">
        <v>50000</v>
      </c>
      <c r="G49" s="7">
        <v>0</v>
      </c>
      <c r="H49" s="7">
        <v>0</v>
      </c>
      <c r="I49" s="7">
        <v>73651.399999999994</v>
      </c>
      <c r="J49" s="7">
        <v>0</v>
      </c>
      <c r="K49" s="7">
        <v>73651.399999999994</v>
      </c>
      <c r="L49" s="7">
        <v>0</v>
      </c>
      <c r="M49" s="7">
        <v>0</v>
      </c>
      <c r="N49" s="23" t="s">
        <v>117</v>
      </c>
    </row>
    <row r="50" spans="1:15" ht="98.25" customHeight="1">
      <c r="A50" s="15" t="s">
        <v>83</v>
      </c>
      <c r="B50" s="13" t="s">
        <v>8</v>
      </c>
      <c r="C50" s="13" t="s">
        <v>95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23"/>
    </row>
    <row r="51" spans="1:15" ht="81" customHeight="1">
      <c r="A51" s="15" t="s">
        <v>84</v>
      </c>
      <c r="B51" s="13" t="s">
        <v>8</v>
      </c>
      <c r="C51" s="13" t="s">
        <v>95</v>
      </c>
      <c r="D51" s="7">
        <f>F51+G51</f>
        <v>210526.3</v>
      </c>
      <c r="E51" s="7">
        <v>0</v>
      </c>
      <c r="F51" s="7">
        <v>200000</v>
      </c>
      <c r="G51" s="7">
        <v>10526.3</v>
      </c>
      <c r="H51" s="7">
        <v>0</v>
      </c>
      <c r="I51" s="50">
        <v>160523</v>
      </c>
      <c r="J51" s="7">
        <v>0</v>
      </c>
      <c r="K51" s="50">
        <v>149996.70000000001</v>
      </c>
      <c r="L51" s="7">
        <v>10526.3</v>
      </c>
      <c r="M51" s="7">
        <v>0</v>
      </c>
      <c r="N51" s="23" t="s">
        <v>104</v>
      </c>
    </row>
    <row r="52" spans="1:15" ht="207" customHeight="1">
      <c r="A52" s="15" t="s">
        <v>85</v>
      </c>
      <c r="B52" s="13" t="s">
        <v>8</v>
      </c>
      <c r="C52" s="13" t="s">
        <v>97</v>
      </c>
      <c r="D52" s="50">
        <v>5000</v>
      </c>
      <c r="E52" s="7">
        <v>0</v>
      </c>
      <c r="F52" s="50">
        <v>5000</v>
      </c>
      <c r="G52" s="7">
        <v>0</v>
      </c>
      <c r="H52" s="7">
        <v>0</v>
      </c>
      <c r="I52" s="50">
        <v>0</v>
      </c>
      <c r="J52" s="7">
        <v>0</v>
      </c>
      <c r="K52" s="50">
        <v>0</v>
      </c>
      <c r="L52" s="7">
        <v>0</v>
      </c>
      <c r="M52" s="7">
        <v>0</v>
      </c>
      <c r="N52" s="47" t="s">
        <v>109</v>
      </c>
    </row>
    <row r="53" spans="1:15" ht="0.75" hidden="1" customHeight="1">
      <c r="A53" s="56" t="s">
        <v>51</v>
      </c>
      <c r="B53" s="13" t="s">
        <v>8</v>
      </c>
      <c r="C53" s="13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23"/>
    </row>
    <row r="54" spans="1:15" ht="66.75" hidden="1" customHeight="1">
      <c r="A54" s="15" t="s">
        <v>70</v>
      </c>
      <c r="B54" s="13" t="s">
        <v>8</v>
      </c>
      <c r="C54" s="13"/>
      <c r="D54" s="50">
        <v>5000</v>
      </c>
      <c r="E54" s="7">
        <v>0</v>
      </c>
      <c r="F54" s="50">
        <v>5000</v>
      </c>
      <c r="G54" s="7">
        <v>0</v>
      </c>
      <c r="H54" s="7">
        <v>0</v>
      </c>
      <c r="I54" s="50">
        <v>0</v>
      </c>
      <c r="J54" s="7">
        <v>0</v>
      </c>
      <c r="K54" s="50">
        <v>0</v>
      </c>
      <c r="L54" s="7">
        <v>0</v>
      </c>
      <c r="M54" s="7">
        <v>0</v>
      </c>
      <c r="N54" s="23"/>
    </row>
    <row r="55" spans="1:15" ht="1.5" hidden="1" customHeight="1">
      <c r="A55" s="15" t="s">
        <v>71</v>
      </c>
      <c r="B55" s="13" t="s">
        <v>8</v>
      </c>
      <c r="C55" s="13"/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23"/>
    </row>
    <row r="56" spans="1:15" ht="63" hidden="1" customHeight="1">
      <c r="A56" s="15" t="s">
        <v>72</v>
      </c>
      <c r="B56" s="13" t="s">
        <v>8</v>
      </c>
      <c r="C56" s="13"/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23"/>
    </row>
    <row r="57" spans="1:15" ht="182.25" customHeight="1">
      <c r="A57" s="15" t="s">
        <v>86</v>
      </c>
      <c r="B57" s="13" t="s">
        <v>8</v>
      </c>
      <c r="C57" s="13" t="s">
        <v>95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47" t="s">
        <v>105</v>
      </c>
    </row>
    <row r="58" spans="1:15" ht="15.75" hidden="1" customHeight="1">
      <c r="A58" s="55" t="s">
        <v>73</v>
      </c>
      <c r="B58" s="13" t="s">
        <v>8</v>
      </c>
      <c r="C58" s="13"/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47"/>
    </row>
    <row r="59" spans="1:15" ht="0.75" customHeight="1">
      <c r="A59" s="15" t="s">
        <v>74</v>
      </c>
      <c r="B59" s="13" t="s">
        <v>8</v>
      </c>
      <c r="C59" s="13"/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47" t="s">
        <v>33</v>
      </c>
    </row>
    <row r="60" spans="1:15" ht="77.25" customHeight="1">
      <c r="A60" s="11" t="s">
        <v>87</v>
      </c>
      <c r="B60" s="9" t="s">
        <v>8</v>
      </c>
      <c r="C60" s="13" t="s">
        <v>93</v>
      </c>
      <c r="D60" s="6">
        <f>D72+D73</f>
        <v>54746.400000000001</v>
      </c>
      <c r="E60" s="6">
        <v>0</v>
      </c>
      <c r="F60" s="6">
        <f>F72+F73</f>
        <v>54746.400000000001</v>
      </c>
      <c r="G60" s="6">
        <v>0</v>
      </c>
      <c r="H60" s="6">
        <v>0</v>
      </c>
      <c r="I60" s="6">
        <f>I61+I64+I72+I73+I74</f>
        <v>39771.700000000004</v>
      </c>
      <c r="J60" s="6">
        <v>0</v>
      </c>
      <c r="K60" s="6">
        <f>K61+K64+K72+K73+K74</f>
        <v>39771.700000000004</v>
      </c>
      <c r="L60" s="6">
        <v>0</v>
      </c>
      <c r="M60" s="6">
        <v>0</v>
      </c>
      <c r="N60" s="18"/>
      <c r="O60" s="3"/>
    </row>
    <row r="61" spans="1:15" ht="361.5" customHeight="1">
      <c r="A61" s="55" t="s">
        <v>52</v>
      </c>
      <c r="B61" s="13" t="s">
        <v>8</v>
      </c>
      <c r="C61" s="13" t="s">
        <v>95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19" t="s">
        <v>119</v>
      </c>
      <c r="O61" s="26"/>
    </row>
    <row r="62" spans="1:15" ht="78.75" hidden="1" customHeight="1">
      <c r="A62" s="55" t="s">
        <v>53</v>
      </c>
      <c r="B62" s="13" t="s">
        <v>8</v>
      </c>
      <c r="C62" s="13"/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23"/>
      <c r="O62" s="26" t="s">
        <v>106</v>
      </c>
    </row>
    <row r="63" spans="1:15" ht="99.75" hidden="1" customHeight="1">
      <c r="A63" s="16" t="s">
        <v>54</v>
      </c>
      <c r="B63" s="13" t="s">
        <v>8</v>
      </c>
      <c r="C63" s="13"/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23"/>
    </row>
    <row r="64" spans="1:15" ht="376.5" customHeight="1">
      <c r="A64" s="57" t="s">
        <v>55</v>
      </c>
      <c r="B64" s="13" t="s">
        <v>8</v>
      </c>
      <c r="C64" s="13" t="s">
        <v>95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23" t="s">
        <v>120</v>
      </c>
    </row>
    <row r="65" spans="1:14" ht="98.25" hidden="1" customHeight="1">
      <c r="A65" s="57" t="s">
        <v>56</v>
      </c>
      <c r="B65" s="13" t="s">
        <v>8</v>
      </c>
      <c r="C65" s="13"/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23" t="s">
        <v>34</v>
      </c>
    </row>
    <row r="66" spans="1:14" ht="94.5" hidden="1" customHeight="1">
      <c r="A66" s="15" t="s">
        <v>57</v>
      </c>
      <c r="B66" s="13" t="s">
        <v>8</v>
      </c>
      <c r="C66" s="13"/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/>
      <c r="K66" s="7">
        <v>0</v>
      </c>
      <c r="L66" s="7">
        <v>0</v>
      </c>
      <c r="M66" s="7">
        <v>0</v>
      </c>
      <c r="N66" s="23"/>
    </row>
    <row r="67" spans="1:14" ht="6.75" hidden="1" customHeight="1">
      <c r="A67" s="15" t="s">
        <v>58</v>
      </c>
      <c r="B67" s="13" t="s">
        <v>8</v>
      </c>
      <c r="C67" s="13"/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23"/>
    </row>
    <row r="68" spans="1:14" ht="78.75" hidden="1" customHeight="1">
      <c r="A68" s="15" t="s">
        <v>59</v>
      </c>
      <c r="B68" s="13" t="s">
        <v>8</v>
      </c>
      <c r="C68" s="13"/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23"/>
    </row>
    <row r="69" spans="1:14" ht="63" hidden="1" customHeight="1">
      <c r="A69" s="15" t="s">
        <v>60</v>
      </c>
      <c r="B69" s="13" t="s">
        <v>8</v>
      </c>
      <c r="C69" s="13"/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23" t="s">
        <v>35</v>
      </c>
    </row>
    <row r="70" spans="1:14" ht="47.25" hidden="1" customHeight="1">
      <c r="A70" s="15" t="s">
        <v>61</v>
      </c>
      <c r="B70" s="13" t="s">
        <v>8</v>
      </c>
      <c r="C70" s="13"/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23" t="s">
        <v>23</v>
      </c>
    </row>
    <row r="71" spans="1:14" ht="0.75" hidden="1" customHeight="1">
      <c r="A71" s="15" t="s">
        <v>62</v>
      </c>
      <c r="B71" s="13"/>
      <c r="C71" s="13"/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23" t="s">
        <v>31</v>
      </c>
    </row>
    <row r="72" spans="1:14" ht="81" customHeight="1">
      <c r="A72" s="16" t="s">
        <v>88</v>
      </c>
      <c r="B72" s="13" t="s">
        <v>8</v>
      </c>
      <c r="C72" s="13" t="s">
        <v>95</v>
      </c>
      <c r="D72" s="50">
        <v>45063.9</v>
      </c>
      <c r="E72" s="7">
        <v>0</v>
      </c>
      <c r="F72" s="50">
        <v>45063.9</v>
      </c>
      <c r="G72" s="7">
        <v>0</v>
      </c>
      <c r="H72" s="7">
        <v>0</v>
      </c>
      <c r="I72" s="50">
        <v>32824.300000000003</v>
      </c>
      <c r="J72" s="7">
        <v>0</v>
      </c>
      <c r="K72" s="50">
        <v>32824.300000000003</v>
      </c>
      <c r="L72" s="7">
        <v>0</v>
      </c>
      <c r="M72" s="7">
        <v>0</v>
      </c>
      <c r="N72" s="23" t="s">
        <v>29</v>
      </c>
    </row>
    <row r="73" spans="1:14" ht="148.5" customHeight="1">
      <c r="A73" s="15" t="s">
        <v>89</v>
      </c>
      <c r="B73" s="10" t="s">
        <v>9</v>
      </c>
      <c r="C73" s="13" t="s">
        <v>95</v>
      </c>
      <c r="D73" s="50">
        <v>9682.5</v>
      </c>
      <c r="E73" s="7">
        <v>0</v>
      </c>
      <c r="F73" s="50">
        <v>9682.5</v>
      </c>
      <c r="G73" s="7">
        <v>0</v>
      </c>
      <c r="H73" s="7">
        <v>0</v>
      </c>
      <c r="I73" s="50">
        <v>6947.4</v>
      </c>
      <c r="J73" s="7">
        <v>0</v>
      </c>
      <c r="K73" s="50">
        <v>6947.4</v>
      </c>
      <c r="L73" s="7">
        <v>0</v>
      </c>
      <c r="M73" s="7">
        <v>0</v>
      </c>
      <c r="N73" s="23" t="s">
        <v>30</v>
      </c>
    </row>
    <row r="74" spans="1:14" ht="109.5" customHeight="1">
      <c r="A74" s="15" t="s">
        <v>90</v>
      </c>
      <c r="B74" s="13" t="s">
        <v>8</v>
      </c>
      <c r="C74" s="13" t="s">
        <v>95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23" t="s">
        <v>99</v>
      </c>
    </row>
    <row r="75" spans="1:14" ht="115.5" hidden="1" customHeight="1">
      <c r="A75" s="15" t="s">
        <v>63</v>
      </c>
      <c r="B75" s="13" t="s">
        <v>8</v>
      </c>
      <c r="C75" s="13"/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23"/>
    </row>
    <row r="76" spans="1:14" ht="1.5" hidden="1" customHeight="1">
      <c r="A76" s="15" t="s">
        <v>66</v>
      </c>
      <c r="B76" s="13" t="s">
        <v>8</v>
      </c>
      <c r="C76" s="13"/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23"/>
    </row>
    <row r="77" spans="1:14" ht="61.5" hidden="1" customHeight="1">
      <c r="A77" s="17" t="s">
        <v>64</v>
      </c>
      <c r="B77" s="13" t="s">
        <v>8</v>
      </c>
      <c r="C77" s="13"/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23" t="s">
        <v>28</v>
      </c>
    </row>
    <row r="86" spans="6:6">
      <c r="F86" s="51" t="s">
        <v>75</v>
      </c>
    </row>
  </sheetData>
  <mergeCells count="1">
    <mergeCell ref="A3:N3"/>
  </mergeCells>
  <pageMargins left="0.11811023622047245" right="0.11811023622047245" top="0.15748031496062992" bottom="0.15748031496062992" header="0.31496062992125984" footer="0.31496062992125984"/>
  <pageSetup paperSize="9" scale="67" orientation="landscape" r:id="rId1"/>
  <headerFooter differentOddEven="1"/>
  <rowBreaks count="1" manualBreakCount="1">
    <brk id="6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полуг 22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potokova</cp:lastModifiedBy>
  <cp:lastPrinted>2022-10-21T09:47:18Z</cp:lastPrinted>
  <dcterms:created xsi:type="dcterms:W3CDTF">2013-02-22T07:28:38Z</dcterms:created>
  <dcterms:modified xsi:type="dcterms:W3CDTF">2022-10-21T09:48:18Z</dcterms:modified>
</cp:coreProperties>
</file>