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9320" windowHeight="11970"/>
  </bookViews>
  <sheets>
    <sheet name="лист 1" sheetId="2" r:id="rId1"/>
    <sheet name="Лист1" sheetId="3" r:id="rId2"/>
  </sheets>
  <calcPr calcId="125725"/>
</workbook>
</file>

<file path=xl/calcChain.xml><?xml version="1.0" encoding="utf-8"?>
<calcChain xmlns="http://schemas.openxmlformats.org/spreadsheetml/2006/main">
  <c r="G31" i="2"/>
  <c r="F26"/>
  <c r="E26"/>
  <c r="C26"/>
  <c r="B26"/>
  <c r="F25" l="1"/>
  <c r="E25"/>
  <c r="B25"/>
  <c r="C25"/>
  <c r="C57" l="1"/>
  <c r="E19"/>
  <c r="B49"/>
  <c r="C49"/>
  <c r="E49"/>
  <c r="F49"/>
  <c r="B9"/>
  <c r="C9"/>
  <c r="E9"/>
  <c r="F9"/>
  <c r="D10"/>
  <c r="G10"/>
  <c r="D11"/>
  <c r="G11"/>
  <c r="D12"/>
  <c r="G12"/>
  <c r="D13"/>
  <c r="G13"/>
  <c r="D14"/>
  <c r="G14"/>
  <c r="D16"/>
  <c r="G16"/>
  <c r="D17"/>
  <c r="G17"/>
  <c r="D18"/>
  <c r="G18"/>
  <c r="B19"/>
  <c r="C19"/>
  <c r="F19"/>
  <c r="D20"/>
  <c r="G20"/>
  <c r="D21"/>
  <c r="G21"/>
  <c r="D22"/>
  <c r="D23"/>
  <c r="G23"/>
  <c r="D24"/>
  <c r="G24"/>
  <c r="G30"/>
  <c r="D30"/>
  <c r="G29"/>
  <c r="D29"/>
  <c r="G28"/>
  <c r="D28"/>
  <c r="G27"/>
  <c r="D27"/>
  <c r="D47"/>
  <c r="D46"/>
  <c r="D45"/>
  <c r="D44"/>
  <c r="D43"/>
  <c r="D42"/>
  <c r="D41"/>
  <c r="D40"/>
  <c r="D39"/>
  <c r="D38"/>
  <c r="D37"/>
  <c r="D36"/>
  <c r="D35"/>
  <c r="G48"/>
  <c r="G47"/>
  <c r="G46"/>
  <c r="G45"/>
  <c r="G44"/>
  <c r="G43"/>
  <c r="G42"/>
  <c r="G41"/>
  <c r="G40"/>
  <c r="G39"/>
  <c r="G38"/>
  <c r="G37"/>
  <c r="G36"/>
  <c r="G35"/>
  <c r="D49" l="1"/>
  <c r="E33"/>
  <c r="G9"/>
  <c r="D19"/>
  <c r="D9"/>
  <c r="G49"/>
  <c r="G19"/>
  <c r="F33"/>
  <c r="G25"/>
  <c r="G26"/>
  <c r="C33"/>
  <c r="D26"/>
  <c r="G33" l="1"/>
  <c r="D31"/>
  <c r="D25"/>
  <c r="B33" l="1"/>
  <c r="D33" s="1"/>
</calcChain>
</file>

<file path=xl/sharedStrings.xml><?xml version="1.0" encoding="utf-8"?>
<sst xmlns="http://schemas.openxmlformats.org/spreadsheetml/2006/main" count="63" uniqueCount="58">
  <si>
    <t>Консолидированный бюджет</t>
  </si>
  <si>
    <t>Республиканский бюджет</t>
  </si>
  <si>
    <t>Исполнение</t>
  </si>
  <si>
    <t>% исполнения</t>
  </si>
  <si>
    <t>тыс. рублей</t>
  </si>
  <si>
    <t>Налог на прибыль организаций</t>
  </si>
  <si>
    <t>Налог на доходы физических лиц</t>
  </si>
  <si>
    <t>Акцизы по подакцизным  товарам (продукции), производимым на территории РФ</t>
  </si>
  <si>
    <t>Доходы от продажи материальных и нематериальных активов</t>
  </si>
  <si>
    <t>Штрафы, санкции, возмещение ущерба</t>
  </si>
  <si>
    <t>Безвозмездные поступления, всего</t>
  </si>
  <si>
    <t>I. Доходы</t>
  </si>
  <si>
    <t>II. 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</si>
  <si>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</si>
  <si>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</si>
  <si>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</si>
  <si>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</si>
  <si>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</si>
  <si>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</si>
  <si>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</si>
  <si>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</si>
  <si>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</si>
  <si>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 xml:space="preserve">Здравоохранение 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</si>
  <si>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</si>
  <si>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</si>
  <si>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</si>
  <si>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</t>
  </si>
  <si>
    <t>ИТОГО РАСХОДОВ</t>
  </si>
  <si>
    <t>Наименование долгового обязательства</t>
  </si>
  <si>
    <t>Государственные ценные бумаги</t>
  </si>
  <si>
    <t>Кредиты кредитных организаций</t>
  </si>
  <si>
    <t>Бюджетные кредиты, предоставленные из федерального бюджета</t>
  </si>
  <si>
    <t>Государственные гарантии</t>
  </si>
  <si>
    <t>ИТОГО</t>
  </si>
  <si>
    <t>Налоговые доходы</t>
  </si>
  <si>
    <t>Налог на совокупный доход</t>
  </si>
  <si>
    <t>Иные налоговые доходы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</si>
  <si>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</si>
  <si>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</si>
  <si>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</si>
  <si>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</si>
  <si>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прочие безвозмездные поступления</t>
  </si>
  <si>
    <t>Налоги на имущество</t>
  </si>
  <si>
    <t xml:space="preserve">в том числе: </t>
  </si>
  <si>
    <t>ИТОГО ДОХОДОВ</t>
  </si>
  <si>
    <t>III. Сведения о государственном долге Республики Адыгея</t>
  </si>
  <si>
    <t xml:space="preserve">  -Налог на имущество организаций</t>
  </si>
  <si>
    <t xml:space="preserve">   -Транспортный налог</t>
  </si>
  <si>
    <t>-дотации</t>
  </si>
  <si>
    <t xml:space="preserve">-субсидии </t>
  </si>
  <si>
    <t>-субвенции</t>
  </si>
  <si>
    <r>
      <t xml:space="preserve">в том числе </t>
    </r>
    <r>
      <rPr>
        <i/>
        <sz val="11"/>
        <color theme="1"/>
        <rFont val="Times New Roman"/>
        <family val="1"/>
        <charset val="204"/>
      </rPr>
      <t>из федерального бюджета:</t>
    </r>
  </si>
  <si>
    <t>-иные межбюджетные трансферты</t>
  </si>
  <si>
    <t>-</t>
  </si>
  <si>
    <t xml:space="preserve"> возврат остатков субсидий, субвенций и иных межбюджетных трансфертов, имеющих целевое назначение, прошлых лет</t>
  </si>
  <si>
    <t>Утвержденный бюджет на 2015 год</t>
  </si>
  <si>
    <t xml:space="preserve">             Информация об исполнении консолидированного и республиканского бюджетов Республики Адыгея  на 1 июня 2015 г</t>
  </si>
  <si>
    <t>112,2 р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</si>
</sst>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/>
    <xf numFmtId="0" fontId="2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/>
    <xf numFmtId="0" fontId="6" fillId="0" borderId="0" xfId="0" applyFont="1" applyAlignment="1">
      <alignment horizontal="right"/>
    </xf>
    <xf numFmtId="0" fontId="4" fillId="0" borderId="0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1" fillId="0" borderId="1" xfId="0" applyNumberFormat="1" applyFont="1" applyBorder="1"/>
    <xf numFmtId="164" fontId="0" fillId="0" borderId="0" xfId="0" applyNumberFormat="1"/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1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8" fillId="2" borderId="7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8" fillId="2" borderId="8" xfId="0" applyNumberFormat="1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wrapText="1"/>
    </xf>
    <xf numFmtId="164" fontId="9" fillId="2" borderId="7" xfId="0" applyNumberFormat="1" applyFont="1" applyFill="1" applyBorder="1" applyAlignment="1">
      <alignment horizontal="right"/>
    </xf>
    <xf numFmtId="164" fontId="10" fillId="2" borderId="7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164" fontId="8" fillId="2" borderId="10" xfId="0" applyNumberFormat="1" applyFont="1" applyFill="1" applyBorder="1" applyAlignment="1">
      <alignment horizontal="right"/>
    </xf>
    <xf numFmtId="164" fontId="8" fillId="2" borderId="11" xfId="0" applyNumberFormat="1" applyFont="1" applyFill="1" applyBorder="1" applyAlignment="1">
      <alignment horizontal="right"/>
    </xf>
    <xf numFmtId="164" fontId="10" fillId="2" borderId="12" xfId="0" applyNumberFormat="1" applyFont="1" applyFill="1" applyBorder="1" applyAlignment="1">
      <alignment horizontal="right"/>
    </xf>
    <xf numFmtId="164" fontId="11" fillId="3" borderId="9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horizontal="right"/>
    </xf>
    <xf numFmtId="164" fontId="1" fillId="0" borderId="0" xfId="0" applyNumberFormat="1" applyFont="1" applyBorder="1"/>
    <xf numFmtId="164" fontId="11" fillId="3" borderId="9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/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topLeftCell="A10" workbookViewId="0">
      <selection activeCell="J4" sqref="J4"/>
    </sheetView>
  </sheetViews>
  <sheetFormatPr defaultRowHeight="15"/>
  <cols>
    <col min="1" max="1" width="40.85546875" customWidth="1"/>
    <col min="2" max="2" width="17.42578125" customWidth="1"/>
    <col min="3" max="3" width="16" customWidth="1"/>
    <col min="4" max="4" width="11" customWidth="1"/>
    <col min="5" max="5" width="16" customWidth="1"/>
    <col min="6" max="6" width="15.5703125" customWidth="1"/>
    <col min="7" max="7" width="12.140625" customWidth="1"/>
    <col min="9" max="9" width="10.28515625" bestFit="1" customWidth="1"/>
  </cols>
  <sheetData>
    <row r="1" spans="1:9">
      <c r="E1" s="37"/>
      <c r="F1" s="37"/>
      <c r="G1" s="37"/>
    </row>
    <row r="2" spans="1:9" ht="21" customHeight="1">
      <c r="E2" s="37"/>
      <c r="F2" s="37"/>
      <c r="G2" s="37"/>
    </row>
    <row r="3" spans="1:9" ht="33.75" customHeight="1">
      <c r="E3" s="37"/>
      <c r="F3" s="37"/>
      <c r="G3" s="37"/>
    </row>
    <row r="4" spans="1:9" ht="36.75" customHeight="1">
      <c r="A4" s="3" t="s">
        <v>56</v>
      </c>
      <c r="B4" s="3"/>
      <c r="C4" s="3"/>
      <c r="D4" s="3"/>
      <c r="E4" s="3"/>
      <c r="F4" s="3"/>
      <c r="G4" s="8"/>
    </row>
    <row r="5" spans="1:9" ht="15" customHeight="1">
      <c r="A5" s="3"/>
      <c r="B5" s="3"/>
      <c r="C5" s="3"/>
      <c r="D5" s="3"/>
      <c r="E5" s="3"/>
      <c r="F5" s="3"/>
      <c r="G5" s="3" t="s">
        <v>4</v>
      </c>
    </row>
    <row r="6" spans="1:9">
      <c r="A6" s="41"/>
      <c r="B6" s="40" t="s">
        <v>0</v>
      </c>
      <c r="C6" s="40"/>
      <c r="D6" s="40"/>
      <c r="E6" s="40" t="s">
        <v>1</v>
      </c>
      <c r="F6" s="40"/>
      <c r="G6" s="40"/>
    </row>
    <row r="7" spans="1:9" ht="49.15" customHeight="1">
      <c r="A7" s="41"/>
      <c r="B7" s="5" t="s">
        <v>55</v>
      </c>
      <c r="C7" s="5" t="s">
        <v>2</v>
      </c>
      <c r="D7" s="5" t="s">
        <v>3</v>
      </c>
      <c r="E7" s="5" t="s">
        <v>55</v>
      </c>
      <c r="F7" s="5" t="s">
        <v>2</v>
      </c>
      <c r="G7" s="5" t="s">
        <v>3</v>
      </c>
    </row>
    <row r="8" spans="1:9">
      <c r="A8" s="42" t="s">
        <v>11</v>
      </c>
      <c r="B8" s="43"/>
      <c r="C8" s="43"/>
      <c r="D8" s="43"/>
      <c r="E8" s="43"/>
      <c r="F8" s="43"/>
      <c r="G8" s="44"/>
    </row>
    <row r="9" spans="1:9">
      <c r="A9" s="6" t="s">
        <v>34</v>
      </c>
      <c r="B9" s="29">
        <f>B10+B11+B12+B13+B14+B18</f>
        <v>9189323.1000000015</v>
      </c>
      <c r="C9" s="29">
        <f>C10+C11+C12+C13+C14+C18</f>
        <v>3671588.3</v>
      </c>
      <c r="D9" s="27">
        <f t="shared" ref="D9:D14" si="0">C9/B9*100</f>
        <v>39.954937486091865</v>
      </c>
      <c r="E9" s="29">
        <f>E10+E11+E12+E13+E14+E18</f>
        <v>7012495.2999999998</v>
      </c>
      <c r="F9" s="29">
        <f>F10+F11+F12+F13+F14+F18</f>
        <v>2778367.8</v>
      </c>
      <c r="G9" s="28">
        <f t="shared" ref="G9:G14" si="1">F9/E9*100</f>
        <v>39.620244736563315</v>
      </c>
    </row>
    <row r="10" spans="1:9">
      <c r="A10" s="1" t="s">
        <v>5</v>
      </c>
      <c r="B10" s="18">
        <v>1782906.6</v>
      </c>
      <c r="C10" s="18">
        <v>744315.7</v>
      </c>
      <c r="D10" s="18">
        <f t="shared" si="0"/>
        <v>41.74731867614377</v>
      </c>
      <c r="E10" s="18">
        <v>1782906.6</v>
      </c>
      <c r="F10" s="18">
        <v>744315.7</v>
      </c>
      <c r="G10" s="19">
        <f t="shared" si="1"/>
        <v>41.74731867614377</v>
      </c>
    </row>
    <row r="11" spans="1:9">
      <c r="A11" s="1" t="s">
        <v>6</v>
      </c>
      <c r="B11" s="18">
        <v>3631959.4</v>
      </c>
      <c r="C11" s="18">
        <v>1231842.7</v>
      </c>
      <c r="D11" s="18">
        <f t="shared" si="0"/>
        <v>33.916753034188652</v>
      </c>
      <c r="E11" s="18">
        <v>2578018</v>
      </c>
      <c r="F11" s="20">
        <v>863908.4</v>
      </c>
      <c r="G11" s="19">
        <f t="shared" si="1"/>
        <v>33.510565093028831</v>
      </c>
    </row>
    <row r="12" spans="1:9" ht="30" customHeight="1">
      <c r="A12" s="1" t="s">
        <v>7</v>
      </c>
      <c r="B12" s="18">
        <v>1457841.9</v>
      </c>
      <c r="C12" s="18">
        <v>661522.69999999995</v>
      </c>
      <c r="D12" s="18">
        <f t="shared" si="0"/>
        <v>45.376847791245403</v>
      </c>
      <c r="E12" s="18">
        <v>1375376.2</v>
      </c>
      <c r="F12" s="20">
        <v>624152.30000000005</v>
      </c>
      <c r="G12" s="19">
        <f t="shared" si="1"/>
        <v>45.380478446551578</v>
      </c>
    </row>
    <row r="13" spans="1:9" ht="19.899999999999999" customHeight="1">
      <c r="A13" s="1" t="s">
        <v>35</v>
      </c>
      <c r="B13" s="18">
        <v>806963.19999999995</v>
      </c>
      <c r="C13" s="18">
        <v>422599.5</v>
      </c>
      <c r="D13" s="18">
        <f t="shared" si="0"/>
        <v>52.369116708172072</v>
      </c>
      <c r="E13" s="18">
        <v>421513</v>
      </c>
      <c r="F13" s="20">
        <v>213362.8</v>
      </c>
      <c r="G13" s="19">
        <f t="shared" si="1"/>
        <v>50.618320194157704</v>
      </c>
    </row>
    <row r="14" spans="1:9" ht="19.899999999999999" customHeight="1">
      <c r="A14" s="1" t="s">
        <v>42</v>
      </c>
      <c r="B14" s="18">
        <v>1430359.7</v>
      </c>
      <c r="C14" s="18">
        <v>565153.6</v>
      </c>
      <c r="D14" s="18">
        <f t="shared" si="0"/>
        <v>39.511292159587555</v>
      </c>
      <c r="E14" s="18">
        <v>819596.80000000005</v>
      </c>
      <c r="F14" s="20">
        <v>308404.3</v>
      </c>
      <c r="G14" s="19">
        <f t="shared" si="1"/>
        <v>37.628782835657724</v>
      </c>
    </row>
    <row r="15" spans="1:9" ht="17.45" customHeight="1">
      <c r="A15" s="1" t="s">
        <v>43</v>
      </c>
      <c r="B15" s="12"/>
      <c r="C15" s="12"/>
      <c r="D15" s="12"/>
      <c r="E15" s="12"/>
      <c r="F15" s="12"/>
      <c r="G15" s="12"/>
    </row>
    <row r="16" spans="1:9">
      <c r="A16" s="21" t="s">
        <v>46</v>
      </c>
      <c r="B16" s="18">
        <v>875874.5</v>
      </c>
      <c r="C16" s="18">
        <v>408299.9</v>
      </c>
      <c r="D16" s="18">
        <f>C16/B16*100</f>
        <v>46.616256096050293</v>
      </c>
      <c r="E16" s="18">
        <v>563484.1</v>
      </c>
      <c r="F16" s="20">
        <v>256939.5</v>
      </c>
      <c r="G16" s="19">
        <f t="shared" ref="G16:G18" si="2">F16/E16*100</f>
        <v>45.598358498491798</v>
      </c>
      <c r="I16" s="13"/>
    </row>
    <row r="17" spans="1:10">
      <c r="A17" s="22" t="s">
        <v>47</v>
      </c>
      <c r="B17" s="18">
        <v>254348.7</v>
      </c>
      <c r="C17" s="18">
        <v>50666.8</v>
      </c>
      <c r="D17" s="18">
        <f t="shared" ref="D17:D18" si="3">C17/B17*100</f>
        <v>19.920211898075362</v>
      </c>
      <c r="E17" s="18">
        <v>254348.7</v>
      </c>
      <c r="F17" s="20">
        <v>50666.8</v>
      </c>
      <c r="G17" s="19">
        <f t="shared" si="2"/>
        <v>19.920211898075362</v>
      </c>
    </row>
    <row r="18" spans="1:10">
      <c r="A18" s="23" t="s">
        <v>36</v>
      </c>
      <c r="B18" s="12">
        <v>79292.3</v>
      </c>
      <c r="C18" s="12">
        <v>46154.1</v>
      </c>
      <c r="D18" s="12">
        <f t="shared" si="3"/>
        <v>58.20754348152343</v>
      </c>
      <c r="E18" s="12">
        <v>35084.699999999997</v>
      </c>
      <c r="F18" s="12">
        <v>24224.3</v>
      </c>
      <c r="G18" s="12">
        <f t="shared" si="2"/>
        <v>69.045196339144994</v>
      </c>
    </row>
    <row r="19" spans="1:10" ht="15.6" customHeight="1">
      <c r="A19" s="24" t="s">
        <v>37</v>
      </c>
      <c r="B19" s="15">
        <f>B20+B21+B22+B23+B24</f>
        <v>666733</v>
      </c>
      <c r="C19" s="15">
        <f>C20+C21+C22+C23+C24</f>
        <v>263135.09999999998</v>
      </c>
      <c r="D19" s="27">
        <f t="shared" ref="D19:D24" si="4">C19/B19*100</f>
        <v>39.466338099359113</v>
      </c>
      <c r="E19" s="15">
        <f>E20+E21+E22+E23+E24</f>
        <v>200062.7</v>
      </c>
      <c r="F19" s="15">
        <f>F20+F21+F22+F23+F24</f>
        <v>98851</v>
      </c>
      <c r="G19" s="28">
        <f t="shared" ref="G19:G24" si="5">F19/E19*100</f>
        <v>49.410009961876952</v>
      </c>
    </row>
    <row r="20" spans="1:10" ht="45">
      <c r="A20" s="23" t="s">
        <v>38</v>
      </c>
      <c r="B20" s="18">
        <v>285910.40000000002</v>
      </c>
      <c r="C20" s="18">
        <v>88759.4</v>
      </c>
      <c r="D20" s="18">
        <f t="shared" si="4"/>
        <v>31.044481068194784</v>
      </c>
      <c r="E20" s="18">
        <v>26426.2</v>
      </c>
      <c r="F20" s="20">
        <v>5107.7</v>
      </c>
      <c r="G20" s="19">
        <f t="shared" si="5"/>
        <v>19.328166743610506</v>
      </c>
    </row>
    <row r="21" spans="1:10" ht="30.75" customHeight="1">
      <c r="A21" s="23" t="s">
        <v>39</v>
      </c>
      <c r="B21" s="18">
        <v>38641.5</v>
      </c>
      <c r="C21" s="18">
        <v>13062.3</v>
      </c>
      <c r="D21" s="18">
        <f t="shared" si="4"/>
        <v>33.803811963821282</v>
      </c>
      <c r="E21" s="18">
        <v>22501.5</v>
      </c>
      <c r="F21" s="20">
        <v>6912.4</v>
      </c>
      <c r="G21" s="19">
        <f t="shared" si="5"/>
        <v>30.719729795791391</v>
      </c>
      <c r="J21" s="9"/>
    </row>
    <row r="22" spans="1:10" ht="27" customHeight="1">
      <c r="A22" s="23" t="s">
        <v>8</v>
      </c>
      <c r="B22" s="18">
        <v>133081.29999999999</v>
      </c>
      <c r="C22" s="18">
        <v>80333.899999999994</v>
      </c>
      <c r="D22" s="18">
        <f t="shared" si="4"/>
        <v>60.36452905103873</v>
      </c>
      <c r="E22" s="18">
        <v>220</v>
      </c>
      <c r="F22" s="20">
        <v>24692.9</v>
      </c>
      <c r="G22" s="19" t="s">
        <v>57</v>
      </c>
    </row>
    <row r="23" spans="1:10" ht="18" customHeight="1">
      <c r="A23" s="23" t="s">
        <v>9</v>
      </c>
      <c r="B23" s="18">
        <v>186269.8</v>
      </c>
      <c r="C23" s="18">
        <v>72291.5</v>
      </c>
      <c r="D23" s="18">
        <f t="shared" si="4"/>
        <v>38.810102335429583</v>
      </c>
      <c r="E23" s="18">
        <v>146215</v>
      </c>
      <c r="F23" s="20">
        <v>59268.3</v>
      </c>
      <c r="G23" s="19">
        <f t="shared" si="5"/>
        <v>40.535034025236811</v>
      </c>
    </row>
    <row r="24" spans="1:10">
      <c r="A24" s="23" t="s">
        <v>40</v>
      </c>
      <c r="B24" s="12">
        <v>22830</v>
      </c>
      <c r="C24" s="12">
        <v>8688</v>
      </c>
      <c r="D24" s="12">
        <f t="shared" si="4"/>
        <v>38.055190538764784</v>
      </c>
      <c r="E24" s="12">
        <v>4700</v>
      </c>
      <c r="F24" s="12">
        <v>2869.7</v>
      </c>
      <c r="G24" s="12">
        <f t="shared" si="5"/>
        <v>61.057446808510626</v>
      </c>
    </row>
    <row r="25" spans="1:10">
      <c r="A25" s="24" t="s">
        <v>10</v>
      </c>
      <c r="B25" s="27">
        <f>B27+B28+B29+B30+B31+B32</f>
        <v>6011977.9000000004</v>
      </c>
      <c r="C25" s="27">
        <f>C27+C28+C29+C30+C31+C32</f>
        <v>2967598.9000000004</v>
      </c>
      <c r="D25" s="27">
        <f t="shared" ref="D25:D33" si="6">C25/B25*100</f>
        <v>49.361440600106</v>
      </c>
      <c r="E25" s="27">
        <f>E27+E28+E29+E30+E31</f>
        <v>5999696.2999999998</v>
      </c>
      <c r="F25" s="27">
        <f>F27+F28+F29+F30+F31+F32</f>
        <v>3069905.8000000003</v>
      </c>
      <c r="G25" s="28">
        <f t="shared" ref="G25:G31" si="7">F25/E25*100</f>
        <v>51.167686604403627</v>
      </c>
    </row>
    <row r="26" spans="1:10">
      <c r="A26" s="2" t="s">
        <v>51</v>
      </c>
      <c r="B26" s="18">
        <f>B27+B28+B29+B30</f>
        <v>5915098</v>
      </c>
      <c r="C26" s="18">
        <f>C27+C28+C29+C30</f>
        <v>2982059.3000000003</v>
      </c>
      <c r="D26" s="18">
        <f t="shared" si="6"/>
        <v>50.414368451714587</v>
      </c>
      <c r="E26" s="18">
        <f>E27+E28+E29+E30</f>
        <v>5915098</v>
      </c>
      <c r="F26" s="18">
        <f>F27+F28+F29+F30</f>
        <v>2982059.3000000003</v>
      </c>
      <c r="G26" s="19">
        <f t="shared" si="7"/>
        <v>50.414368451714587</v>
      </c>
    </row>
    <row r="27" spans="1:10">
      <c r="A27" s="25" t="s">
        <v>48</v>
      </c>
      <c r="B27" s="18">
        <v>3829563.1</v>
      </c>
      <c r="C27" s="18">
        <v>1783348</v>
      </c>
      <c r="D27" s="18">
        <f t="shared" si="6"/>
        <v>46.567923113735873</v>
      </c>
      <c r="E27" s="18">
        <v>3829563.1</v>
      </c>
      <c r="F27" s="18">
        <v>1783348</v>
      </c>
      <c r="G27" s="19">
        <f t="shared" si="7"/>
        <v>46.567923113735873</v>
      </c>
      <c r="I27" s="34"/>
    </row>
    <row r="28" spans="1:10">
      <c r="A28" s="25" t="s">
        <v>49</v>
      </c>
      <c r="B28" s="18">
        <v>625227.6</v>
      </c>
      <c r="C28" s="18">
        <v>377680.1</v>
      </c>
      <c r="D28" s="18">
        <f t="shared" si="6"/>
        <v>60.406818253064962</v>
      </c>
      <c r="E28" s="18">
        <v>625227.6</v>
      </c>
      <c r="F28" s="18">
        <v>377680.1</v>
      </c>
      <c r="G28" s="19">
        <f t="shared" si="7"/>
        <v>60.406818253064962</v>
      </c>
      <c r="I28" s="34"/>
    </row>
    <row r="29" spans="1:10">
      <c r="A29" s="25" t="s">
        <v>50</v>
      </c>
      <c r="B29" s="18">
        <v>915037.7</v>
      </c>
      <c r="C29" s="18">
        <v>459453.5</v>
      </c>
      <c r="D29" s="18">
        <f t="shared" si="6"/>
        <v>50.211428447155782</v>
      </c>
      <c r="E29" s="18">
        <v>915037.7</v>
      </c>
      <c r="F29" s="18">
        <v>459453.5</v>
      </c>
      <c r="G29" s="19">
        <f t="shared" si="7"/>
        <v>50.211428447155782</v>
      </c>
      <c r="I29" s="34"/>
    </row>
    <row r="30" spans="1:10">
      <c r="A30" s="25" t="s">
        <v>52</v>
      </c>
      <c r="B30" s="18">
        <v>545269.6</v>
      </c>
      <c r="C30" s="18">
        <v>361577.7</v>
      </c>
      <c r="D30" s="18">
        <f t="shared" si="6"/>
        <v>66.311729096945811</v>
      </c>
      <c r="E30" s="18">
        <v>545269.6</v>
      </c>
      <c r="F30" s="18">
        <v>361577.7</v>
      </c>
      <c r="G30" s="19">
        <f t="shared" si="7"/>
        <v>66.311729096945811</v>
      </c>
      <c r="I30" s="34"/>
    </row>
    <row r="31" spans="1:10">
      <c r="A31" s="22" t="s">
        <v>41</v>
      </c>
      <c r="B31" s="12">
        <v>96879.9</v>
      </c>
      <c r="C31" s="12">
        <v>17675.900000000001</v>
      </c>
      <c r="D31" s="12">
        <f t="shared" si="6"/>
        <v>18.245167470238925</v>
      </c>
      <c r="E31" s="12">
        <v>84598.3</v>
      </c>
      <c r="F31" s="12">
        <v>119982.8</v>
      </c>
      <c r="G31" s="12">
        <f t="shared" si="7"/>
        <v>141.82649060323905</v>
      </c>
      <c r="I31" s="35"/>
    </row>
    <row r="32" spans="1:10" ht="48" customHeight="1">
      <c r="A32" s="23" t="s">
        <v>54</v>
      </c>
      <c r="B32" s="26">
        <v>0</v>
      </c>
      <c r="C32" s="26">
        <v>-32136.3</v>
      </c>
      <c r="D32" s="12">
        <v>0</v>
      </c>
      <c r="E32" s="26">
        <v>0</v>
      </c>
      <c r="F32" s="26">
        <v>-32136.3</v>
      </c>
      <c r="G32" s="12">
        <v>0</v>
      </c>
      <c r="I32" s="13"/>
    </row>
    <row r="33" spans="1:7">
      <c r="A33" s="4" t="s">
        <v>44</v>
      </c>
      <c r="B33" s="15">
        <f>B25+B19+B9</f>
        <v>15868034.000000002</v>
      </c>
      <c r="C33" s="15">
        <f>C25+C19+C9</f>
        <v>6902322.3000000007</v>
      </c>
      <c r="D33" s="15">
        <f t="shared" si="6"/>
        <v>43.498282774034891</v>
      </c>
      <c r="E33" s="15">
        <f>E25+E19+E9</f>
        <v>13212254.300000001</v>
      </c>
      <c r="F33" s="15">
        <f>F25+F19+F9</f>
        <v>5947124.5999999996</v>
      </c>
      <c r="G33" s="15">
        <f t="shared" ref="G33" si="8">F33/E33*100</f>
        <v>45.012186905909005</v>
      </c>
    </row>
    <row r="34" spans="1:7" ht="17.45" customHeight="1">
      <c r="A34" s="48" t="s">
        <v>12</v>
      </c>
      <c r="B34" s="48"/>
      <c r="C34" s="48"/>
      <c r="D34" s="48"/>
      <c r="E34" s="48"/>
      <c r="F34" s="48"/>
      <c r="G34" s="48"/>
    </row>
    <row r="35" spans="1:7">
      <c r="A35" s="1" t="s">
        <v>13</v>
      </c>
      <c r="B35" s="18">
        <v>1714153.7</v>
      </c>
      <c r="C35" s="18">
        <v>546253.4</v>
      </c>
      <c r="D35" s="18">
        <f t="shared" ref="D35:D49" si="9">C35/B35*100</f>
        <v>31.86723570937659</v>
      </c>
      <c r="E35" s="18">
        <v>834756.7</v>
      </c>
      <c r="F35" s="20">
        <v>255503</v>
      </c>
      <c r="G35" s="19">
        <f t="shared" ref="G35:G48" si="10">F35/E35*100</f>
        <v>30.60808017473834</v>
      </c>
    </row>
    <row r="36" spans="1:7">
      <c r="A36" s="1" t="s">
        <v>14</v>
      </c>
      <c r="B36" s="18">
        <v>9470.2999999999993</v>
      </c>
      <c r="C36" s="18">
        <v>2931.7</v>
      </c>
      <c r="D36" s="18">
        <f t="shared" si="9"/>
        <v>30.956780672206797</v>
      </c>
      <c r="E36" s="18">
        <v>9109.2999999999993</v>
      </c>
      <c r="F36" s="20">
        <v>2855.8</v>
      </c>
      <c r="G36" s="19">
        <f t="shared" si="10"/>
        <v>31.350378184931888</v>
      </c>
    </row>
    <row r="37" spans="1:7" ht="30">
      <c r="A37" s="1" t="s">
        <v>15</v>
      </c>
      <c r="B37" s="18">
        <v>111328.7</v>
      </c>
      <c r="C37" s="18">
        <v>49640.5</v>
      </c>
      <c r="D37" s="18">
        <f t="shared" si="9"/>
        <v>44.589131104557943</v>
      </c>
      <c r="E37" s="18">
        <v>81193.2</v>
      </c>
      <c r="F37" s="20">
        <v>39976.800000000003</v>
      </c>
      <c r="G37" s="19">
        <f t="shared" si="10"/>
        <v>49.236635580319536</v>
      </c>
    </row>
    <row r="38" spans="1:7">
      <c r="A38" s="1" t="s">
        <v>16</v>
      </c>
      <c r="B38" s="18">
        <v>3057048.3</v>
      </c>
      <c r="C38" s="18">
        <v>1027160.1</v>
      </c>
      <c r="D38" s="18">
        <f t="shared" si="9"/>
        <v>33.599734096448522</v>
      </c>
      <c r="E38" s="18">
        <v>2739874.1</v>
      </c>
      <c r="F38" s="20">
        <v>931310.9</v>
      </c>
      <c r="G38" s="19">
        <f t="shared" si="10"/>
        <v>33.991010754837234</v>
      </c>
    </row>
    <row r="39" spans="1:7">
      <c r="A39" s="1" t="s">
        <v>17</v>
      </c>
      <c r="B39" s="18">
        <v>571441.69999999995</v>
      </c>
      <c r="C39" s="18">
        <v>132909.79999999999</v>
      </c>
      <c r="D39" s="18">
        <f t="shared" si="9"/>
        <v>23.258680631812485</v>
      </c>
      <c r="E39" s="18">
        <v>200049.1</v>
      </c>
      <c r="F39" s="20">
        <v>36348.199999999997</v>
      </c>
      <c r="G39" s="19">
        <f t="shared" si="10"/>
        <v>18.169639353538706</v>
      </c>
    </row>
    <row r="40" spans="1:7">
      <c r="A40" s="1" t="s">
        <v>18</v>
      </c>
      <c r="B40" s="18">
        <v>33988.400000000001</v>
      </c>
      <c r="C40" s="18">
        <v>13837.3</v>
      </c>
      <c r="D40" s="18">
        <f t="shared" si="9"/>
        <v>40.711831095314871</v>
      </c>
      <c r="E40" s="18">
        <v>33827.699999999997</v>
      </c>
      <c r="F40" s="20">
        <v>13780.7</v>
      </c>
      <c r="G40" s="19">
        <f t="shared" si="10"/>
        <v>40.737915968274521</v>
      </c>
    </row>
    <row r="41" spans="1:7">
      <c r="A41" s="1" t="s">
        <v>19</v>
      </c>
      <c r="B41" s="18">
        <v>4632091.5</v>
      </c>
      <c r="C41" s="18">
        <v>1859385.7</v>
      </c>
      <c r="D41" s="18">
        <f t="shared" si="9"/>
        <v>40.141385376346733</v>
      </c>
      <c r="E41" s="18">
        <v>3130651.5</v>
      </c>
      <c r="F41" s="20">
        <v>1348575.6</v>
      </c>
      <c r="G41" s="19">
        <f t="shared" si="10"/>
        <v>43.076516182015148</v>
      </c>
    </row>
    <row r="42" spans="1:7">
      <c r="A42" s="1" t="s">
        <v>20</v>
      </c>
      <c r="B42" s="31">
        <v>703819.9</v>
      </c>
      <c r="C42" s="31">
        <v>293190</v>
      </c>
      <c r="D42" s="18">
        <f t="shared" si="9"/>
        <v>41.656963663573592</v>
      </c>
      <c r="E42" s="18">
        <v>281134.3</v>
      </c>
      <c r="F42" s="20">
        <v>115734.7</v>
      </c>
      <c r="G42" s="19">
        <f t="shared" si="10"/>
        <v>41.167050765417095</v>
      </c>
    </row>
    <row r="43" spans="1:7">
      <c r="A43" s="1" t="s">
        <v>22</v>
      </c>
      <c r="B43" s="33">
        <v>3016590</v>
      </c>
      <c r="C43" s="33">
        <v>1141815</v>
      </c>
      <c r="D43" s="30">
        <f t="shared" si="9"/>
        <v>37.851182958240926</v>
      </c>
      <c r="E43" s="33">
        <v>3016590</v>
      </c>
      <c r="F43" s="33">
        <v>1141815</v>
      </c>
      <c r="G43" s="19">
        <f t="shared" si="10"/>
        <v>37.851182958240926</v>
      </c>
    </row>
    <row r="44" spans="1:7">
      <c r="A44" s="1" t="s">
        <v>21</v>
      </c>
      <c r="B44" s="33">
        <v>3012736.4</v>
      </c>
      <c r="C44" s="33">
        <v>1313614.1000000001</v>
      </c>
      <c r="D44" s="30">
        <f t="shared" si="9"/>
        <v>43.602025719873808</v>
      </c>
      <c r="E44" s="18">
        <v>3011529.1</v>
      </c>
      <c r="F44" s="20">
        <v>1340029.7</v>
      </c>
      <c r="G44" s="19">
        <f t="shared" si="10"/>
        <v>44.496654540047444</v>
      </c>
    </row>
    <row r="45" spans="1:7">
      <c r="A45" s="1" t="s">
        <v>23</v>
      </c>
      <c r="B45" s="33">
        <v>463828</v>
      </c>
      <c r="C45" s="33">
        <v>149791.4</v>
      </c>
      <c r="D45" s="30">
        <f t="shared" si="9"/>
        <v>32.294600584699502</v>
      </c>
      <c r="E45" s="18">
        <v>442369.6</v>
      </c>
      <c r="F45" s="20">
        <v>140568</v>
      </c>
      <c r="G45" s="19">
        <f t="shared" si="10"/>
        <v>31.776143749480074</v>
      </c>
    </row>
    <row r="46" spans="1:7">
      <c r="A46" s="2" t="s">
        <v>24</v>
      </c>
      <c r="B46" s="33">
        <v>154015.5</v>
      </c>
      <c r="C46" s="33">
        <v>65845.8</v>
      </c>
      <c r="D46" s="30">
        <f t="shared" si="9"/>
        <v>42.752709954517563</v>
      </c>
      <c r="E46" s="18">
        <v>102939.3</v>
      </c>
      <c r="F46" s="20">
        <v>44879.199999999997</v>
      </c>
      <c r="G46" s="19">
        <f t="shared" si="10"/>
        <v>43.597731867226599</v>
      </c>
    </row>
    <row r="47" spans="1:7" ht="30">
      <c r="A47" s="1" t="s">
        <v>25</v>
      </c>
      <c r="B47" s="36">
        <v>160918.20000000001</v>
      </c>
      <c r="C47" s="36">
        <v>85222</v>
      </c>
      <c r="D47" s="30">
        <f t="shared" si="9"/>
        <v>52.959826793986011</v>
      </c>
      <c r="E47" s="18">
        <v>119500</v>
      </c>
      <c r="F47" s="20">
        <v>77361.600000000006</v>
      </c>
      <c r="G47" s="19">
        <f t="shared" si="10"/>
        <v>64.737740585774063</v>
      </c>
    </row>
    <row r="48" spans="1:7">
      <c r="A48" s="1" t="s">
        <v>26</v>
      </c>
      <c r="B48" s="33">
        <v>5000</v>
      </c>
      <c r="C48" s="33">
        <v>0</v>
      </c>
      <c r="D48" s="30">
        <v>0</v>
      </c>
      <c r="E48" s="18">
        <v>694816.4</v>
      </c>
      <c r="F48" s="20">
        <v>388591.3</v>
      </c>
      <c r="G48" s="19">
        <f t="shared" si="10"/>
        <v>55.927191701289715</v>
      </c>
    </row>
    <row r="49" spans="1:7">
      <c r="A49" s="4" t="s">
        <v>27</v>
      </c>
      <c r="B49" s="32">
        <f>B48+B47+B46+B45+B44+B43+B42+B41+B40+B39+B38+B37+B36+B35</f>
        <v>17646430.599999998</v>
      </c>
      <c r="C49" s="32">
        <f>C48+C47+C46+C45+C44+C43+C42+C41+C40+C39+C38+C37+C36+C35</f>
        <v>6681596.7999999998</v>
      </c>
      <c r="D49" s="27">
        <f t="shared" si="9"/>
        <v>37.863729790204715</v>
      </c>
      <c r="E49" s="27">
        <f>E48+E47+E46+E45+E44+E43+E42+E41+E40+E39+E38+E37+E36+E35</f>
        <v>14698340.299999997</v>
      </c>
      <c r="F49" s="27">
        <f>F48+F47+F46+F45+F44+F43+F42+F41+F40+F39+F38+F37+F36+F35</f>
        <v>5877330.5</v>
      </c>
      <c r="G49" s="28">
        <f>F49/E49*100</f>
        <v>39.986354785920973</v>
      </c>
    </row>
    <row r="50" spans="1:7">
      <c r="A50" s="47" t="s">
        <v>45</v>
      </c>
      <c r="B50" s="47"/>
      <c r="C50" s="47"/>
      <c r="D50" s="47"/>
      <c r="E50" s="11"/>
      <c r="F50" s="11"/>
      <c r="G50" s="11"/>
    </row>
    <row r="51" spans="1:7">
      <c r="A51" s="46" t="s">
        <v>4</v>
      </c>
      <c r="B51" s="46"/>
      <c r="C51" s="46"/>
      <c r="D51" s="10"/>
      <c r="E51" s="10"/>
      <c r="F51" s="10"/>
      <c r="G51" s="10"/>
    </row>
    <row r="52" spans="1:7">
      <c r="A52" s="45" t="s">
        <v>28</v>
      </c>
      <c r="B52" s="39"/>
      <c r="C52" s="16"/>
      <c r="D52" s="7"/>
      <c r="E52" s="7"/>
      <c r="F52" s="3"/>
      <c r="G52" s="3"/>
    </row>
    <row r="53" spans="1:7">
      <c r="A53" s="38" t="s">
        <v>29</v>
      </c>
      <c r="B53" s="39"/>
      <c r="C53" s="16" t="s">
        <v>53</v>
      </c>
      <c r="D53" s="7"/>
      <c r="E53" s="7"/>
      <c r="F53" s="3"/>
      <c r="G53" s="3"/>
    </row>
    <row r="54" spans="1:7">
      <c r="A54" s="38" t="s">
        <v>30</v>
      </c>
      <c r="B54" s="39"/>
      <c r="C54" s="14">
        <v>1500000</v>
      </c>
      <c r="D54" s="7"/>
      <c r="E54" s="7"/>
      <c r="F54" s="3"/>
      <c r="G54" s="3"/>
    </row>
    <row r="55" spans="1:7">
      <c r="A55" s="38" t="s">
        <v>31</v>
      </c>
      <c r="B55" s="39"/>
      <c r="C55" s="14">
        <v>1422648.5</v>
      </c>
      <c r="D55" s="3"/>
      <c r="E55" s="3"/>
      <c r="F55" s="3"/>
      <c r="G55" s="3"/>
    </row>
    <row r="56" spans="1:7">
      <c r="A56" s="38" t="s">
        <v>32</v>
      </c>
      <c r="B56" s="39"/>
      <c r="C56" s="16" t="s">
        <v>53</v>
      </c>
      <c r="D56" s="3"/>
      <c r="E56" s="3"/>
      <c r="F56" s="3"/>
      <c r="G56" s="3"/>
    </row>
    <row r="57" spans="1:7">
      <c r="A57" s="45" t="s">
        <v>33</v>
      </c>
      <c r="B57" s="39"/>
      <c r="C57" s="17">
        <f>C55+C54</f>
        <v>2922648.5</v>
      </c>
      <c r="D57" s="3"/>
      <c r="E57" s="3"/>
      <c r="F57" s="3"/>
      <c r="G57" s="3"/>
    </row>
    <row r="58" spans="1:7">
      <c r="A58" s="3"/>
      <c r="B58" s="3"/>
      <c r="C58" s="3"/>
      <c r="D58" s="3"/>
      <c r="E58" s="3"/>
      <c r="F58" s="3"/>
      <c r="G58" s="3"/>
    </row>
  </sheetData>
  <mergeCells count="16">
    <mergeCell ref="A57:B57"/>
    <mergeCell ref="A51:C51"/>
    <mergeCell ref="A50:D50"/>
    <mergeCell ref="A34:G34"/>
    <mergeCell ref="A52:B52"/>
    <mergeCell ref="A53:B53"/>
    <mergeCell ref="A54:B54"/>
    <mergeCell ref="E2:G2"/>
    <mergeCell ref="E1:G1"/>
    <mergeCell ref="E3:G3"/>
    <mergeCell ref="A55:B55"/>
    <mergeCell ref="A56:B56"/>
    <mergeCell ref="B6:D6"/>
    <mergeCell ref="A6:A7"/>
    <mergeCell ref="E6:G6"/>
    <mergeCell ref="A8:G8"/>
  </mergeCells>
  <pageMargins left="0.7" right="0.7" top="0.28999999999999998" bottom="0.43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Фатима Бешукова</dc:creator>
  <cp:lastModifiedBy>o-markusheva</cp:lastModifiedBy>
  <cp:lastPrinted>2015-06-22T09:39:51Z</cp:lastPrinted>
  <dcterms:created xsi:type="dcterms:W3CDTF">2014-09-16T05:33:49Z</dcterms:created>
  <dcterms:modified xsi:type="dcterms:W3CDTF">2015-06-23T13:01:07Z</dcterms:modified>
</cp:coreProperties>
</file>